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60" windowHeight="5490" firstSheet="1" activeTab="4"/>
  </bookViews>
  <sheets>
    <sheet name="Αναλυτικά Αποτελέσματα (2011)" sheetId="1" r:id="rId1"/>
    <sheet name="Γράφημα" sheetId="2" r:id="rId2"/>
    <sheet name="ΛΑΪΚΗ ΣΥΣΠEIΡΩΣΗ" sheetId="3" r:id="rId3"/>
    <sheet name="ΤΖΟΥΜΕΡΚΑ ΟΡΑΜΑ (ΚΑΡΑΒΑΣΙΛΗ)" sheetId="4" r:id="rId4"/>
    <sheet name="ΤΖΟΥΜΕΡΚΙΩΤΙΚΗ ΠΟΡΕΙΑ(ΧΑΣΙΑΚΟΣ)" sheetId="5" r:id="rId5"/>
  </sheets>
  <definedNames>
    <definedName name="_xlnm.Print_Titles" localSheetId="0">'Αναλυτικά Αποτελέσματα (2011)'!$1:$1</definedName>
    <definedName name="_xlnm.Print_Titles" localSheetId="2">'ΛΑΪΚΗ ΣΥΣΠEIΡΩΣΗ'!$A:$C,'ΛΑΪΚΗ ΣΥΣΠEIΡΩΣΗ'!$2:$2</definedName>
    <definedName name="_xlnm.Print_Titles" localSheetId="3">'ΤΖΟΥΜΕΡΚΑ ΟΡΑΜΑ (ΚΑΡΑΒΑΣΙΛΗ)'!$B:$C,'ΤΖΟΥΜΕΡΚΑ ΟΡΑΜΑ (ΚΑΡΑΒΑΣΙΛΗ)'!$1:$2</definedName>
    <definedName name="_xlnm.Print_Titles" localSheetId="4">'ΤΖΟΥΜΕΡΚΙΩΤΙΚΗ ΠΟΡΕΙΑ(ΧΑΣΙΑΚΟΣ)'!$B:$C,'ΤΖΟΥΜΕΡΚΙΩΤΙΚΗ ΠΟΡΕΙΑ(ΧΑΣΙΑΚΟΣ)'!$1:$2</definedName>
  </definedNames>
  <calcPr fullCalcOnLoad="1"/>
</workbook>
</file>

<file path=xl/sharedStrings.xml><?xml version="1.0" encoding="utf-8"?>
<sst xmlns="http://schemas.openxmlformats.org/spreadsheetml/2006/main" count="692" uniqueCount="198">
  <si>
    <t>Εκλ. Διαμέρισμα</t>
  </si>
  <si>
    <t>E.T</t>
  </si>
  <si>
    <t>Περιγραφή Ε.Τ</t>
  </si>
  <si>
    <t>Εγγεγ. Σύνολο</t>
  </si>
  <si>
    <t>Ψηφίσ. Σύνολο</t>
  </si>
  <si>
    <t>Άκυρα</t>
  </si>
  <si>
    <t>Λευκά</t>
  </si>
  <si>
    <t>Σύνολο Ακυρα Λευκά</t>
  </si>
  <si>
    <t>Έγκυρα</t>
  </si>
  <si>
    <t>ΑΓΝΑΝΤΩΝ</t>
  </si>
  <si>
    <t>ΑΘΑΜΑΝΙΟ</t>
  </si>
  <si>
    <t>ΒΟΥΡΓΑΡΕΛΙ</t>
  </si>
  <si>
    <t>ΔΙΣΤΡΑΤΟ</t>
  </si>
  <si>
    <t>ΘΕΟΔΩΡΙΑΝΩΝ</t>
  </si>
  <si>
    <t>ΚΑΤΩ ΚΑΛΕΝΤΙΝΗ</t>
  </si>
  <si>
    <t>ΚΥΨΕΛΗ</t>
  </si>
  <si>
    <t>ΜΕΛΙΣΣΟΥΡΓΩΝ</t>
  </si>
  <si>
    <t>ΜΕΣΟΥΝΤΑ</t>
  </si>
  <si>
    <t>ΠΑΛΑΙΟΚΑΤΟΥΝΟ</t>
  </si>
  <si>
    <t>ΤΕΤΡΑΚΩΜΟ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</si>
  <si>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</si>
  <si>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</si>
  <si>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</si>
  <si>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</si>
  <si>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</si>
  <si>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</si>
  <si>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</si>
  <si>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</si>
  <si>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</si>
  <si>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</si>
  <si>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</si>
  <si>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</si>
  <si>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</si>
  <si>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</si>
  <si>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</si>
  <si>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</si>
  <si>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ΑΓΝΑΝΤΑ</t>
  </si>
  <si>
    <t>ΦΡΑΣΤΑ</t>
  </si>
  <si>
    <t>ΑΝΩ ΓΡΑΙΚΙΚΟ</t>
  </si>
  <si>
    <t>ΓΟΥΡΙΑΝΑ</t>
  </si>
  <si>
    <t>ΚΑΤΩ ΓΡΑΙΚΙΚΟ</t>
  </si>
  <si>
    <t>ΚΑΤΑΡΡΑΚΤΗΣ</t>
  </si>
  <si>
    <t>ΡΑΜΙΑ</t>
  </si>
  <si>
    <t>ΜΗΛΕΑ</t>
  </si>
  <si>
    <t>ΚΟΥΚΟΥΛΙΑ</t>
  </si>
  <si>
    <t>ΚΤΙΣΤΑΔΕΣ</t>
  </si>
  <si>
    <t>ΛΕΠΙΑΝΑ</t>
  </si>
  <si>
    <t>ΜΙΚΡΟΣΠΗΛΙΑ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</si>
  <si>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</si>
  <si>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</si>
  <si>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</si>
  <si>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</si>
  <si>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</si>
  <si>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</si>
  <si>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</si>
  <si>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</si>
  <si>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</si>
  <si>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</si>
  <si>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</si>
  <si>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</si>
  <si>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</si>
  <si>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</si>
  <si>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</si>
  <si>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</si>
  <si>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</si>
  <si>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</si>
  <si>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</si>
  <si>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</si>
  <si>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</si>
  <si>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</si>
  <si>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</si>
  <si>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ΑΘΑΜΑΝΙΑΣ</t>
  </si>
  <si>
    <t xml:space="preserve">ΑΝΕΜΟΡΡΑΧΗΣ </t>
  </si>
  <si>
    <t>ΑΓ.ΓΕΩΡΓΙΟΣ</t>
  </si>
  <si>
    <t>ΑΓ.ΧΑΡΑΛΑΜΠΟΣ</t>
  </si>
  <si>
    <t>ΤΕΡΠΝΑ</t>
  </si>
  <si>
    <t>ΚΕΝΤΡΙΚΟ(ΝΑΖΑΙΟΙ)</t>
  </si>
  <si>
    <t>ΒΑΘΥΚΑΜΠΟΣ</t>
  </si>
  <si>
    <t>ΚΑΛΛΟΝΗ</t>
  </si>
  <si>
    <t>40</t>
  </si>
  <si>
    <t>41</t>
  </si>
  <si>
    <t>42</t>
  </si>
  <si>
    <t>43</t>
  </si>
  <si>
    <t>44</t>
  </si>
  <si>
    <t>ΜΕΛΙΣΣΟΥΡΓΟΙ</t>
  </si>
  <si>
    <t>ΓΕΝΙΚΟ ΣΥΝΟΛΟ</t>
  </si>
  <si>
    <t>03 - ΤΖΟΥΜΕΡΚΑ ΟΡΑΜΑ ΑΝΑΠΤΥΞΗΣ-ΝΕΑ ΕΠΟΧΗ (ΚΑΡΑΒΑΣΙΛΗ ΣΤΑΥΡΟΥΛΑ)</t>
  </si>
  <si>
    <t>01 - ΛΑΪΚΗ ΣΥΣΠEIΡΩΣΗ (ΝΑΚΗΣ ΙΩΑΝΝΗΣ)</t>
  </si>
  <si>
    <t>04 - ΤΖΟΥΜΕΡΚΙΩΤΙΚΗ ΔΗΜΟΤΙΚΗ ΠΟΡΕΙΑ (ΧΑΣΙΑΚΟΣ ΧΡΗΣΤΟΣ)</t>
  </si>
  <si>
    <t>ποσοστο % 01</t>
  </si>
  <si>
    <t>ποσοστο % 03</t>
  </si>
  <si>
    <t>ποσοστο % 04</t>
  </si>
  <si>
    <t>ΣΥΝΟΛΟ ΑΠΟΧΗΣ ΣΤΟ ΔΗΜΟ %</t>
  </si>
  <si>
    <t>Σύνολο εγγεγραμμένων στα ΕΤ που ψήφισαν</t>
  </si>
  <si>
    <t>Εγγεγραμμένοι στα τμήματα που ψήφισαν</t>
  </si>
  <si>
    <t>Σύνολο Εκλογικού. Διαμερίσματος</t>
  </si>
  <si>
    <t>Σύνολο Εκλογικού Διαμερίσματος</t>
  </si>
  <si>
    <t>Ποσοστό Αποχής %</t>
  </si>
  <si>
    <t>Σύνολο Εκλογικών Τμημάτων</t>
  </si>
  <si>
    <t>01-ΛΑΪΚΗ  ΣΥΣΠEIΡΩΣΗ (ΝΑΚΗΣ ΙΩΑΝΝΗΣ)</t>
  </si>
  <si>
    <t>ΚΑΛΙΑΡΝΤΑΣ ΠΑΝΑΓΙΩΤΗΣ                    (1)</t>
  </si>
  <si>
    <t>ΚΟΤΕΛΙΔΑ ΙΩΑΝΝΑ                 (2)</t>
  </si>
  <si>
    <t>ΚΟΥΤΣΟΚΩΣΤΑΣ ΜΑΡΙΟΣ                            (3)</t>
  </si>
  <si>
    <t>ΛΥΚΟΣ ΝΙΚΟΛΑΟΣ                      (4)</t>
  </si>
  <si>
    <t>ΛΥΚΟΣ ΧΡΗΣΤΟΣ                     (5)</t>
  </si>
  <si>
    <t>ΛΩΛΟΥ ΒΑΣΙΛΙΚΗ                 (6)</t>
  </si>
  <si>
    <t>ΜΕ ΤΗ ΑΓΓΕΛΙΚΗ                   (7)</t>
  </si>
  <si>
    <t>ΜΠΟΥΡΗΣ ΙΩΑΝΝΗΣ                 (8)</t>
  </si>
  <si>
    <t>ΝΑΚΗ ΑΓΓΕΛΙΚΗ              (9)</t>
  </si>
  <si>
    <t>ΠΑΝΤΟΥ ΓΕΩΡΓΙΑ                (10)</t>
  </si>
  <si>
    <t>ΠΑΠΑΓΙΩΤΗ ΒΑΣΙΛΕΙΑ              (11)</t>
  </si>
  <si>
    <t>ΠΟΥΡΝΑΡΑΣ ΔΗΜΗΤΡΙΟΣ            (12)</t>
  </si>
  <si>
    <t>ΣΤΑΣΙΝΟΣ ΚΩΝ/ΝΟΣ                            (13)</t>
  </si>
  <si>
    <t>ΣΤΑΥΡΟΣ ΒΑΣΙΛΕΙΟΣ                (14)</t>
  </si>
  <si>
    <t>ΤΖΙΜΑΣ ΛΟΥΚΑΣ                        (15)</t>
  </si>
  <si>
    <t>ΤΟΥΜΠΟΥΡΟΣ ΒΑΣΙΛΕΙΟΣ                               (16)</t>
  </si>
  <si>
    <t>ΤΡΙΑΝΤΟΥ ΕΛΕΥΘΕΡΙΑ                        (17)</t>
  </si>
  <si>
    <t>ΤΥΡΟΛΟΓΟΣ ΚΩΝ/ΝΟΣ               (18)</t>
  </si>
  <si>
    <t>Σύνολο Εκλ. Διαμερίσματος</t>
  </si>
  <si>
    <t xml:space="preserve"> ΘΕΟΔΩΡΙΑΝΩΝ </t>
  </si>
  <si>
    <t xml:space="preserve"> ΘΕΟΔΩΡΙΑΝΩΝ Μικτό</t>
  </si>
  <si>
    <t>Σύνολο Δήμου</t>
  </si>
  <si>
    <t>02-ΤΖΟΥΜΕΡΚΑ ΟΡΑΜΑ ΑΝΑΠΤΥΞΗΣ-ΝΕΑ ΕΠΟΧΗ (ΣΤΑΥΡΟΥΛΑ ΚΑΡΑΒΑΣΙΛΗ)</t>
  </si>
  <si>
    <t>ΑΛΕΤΡΑ ΒΑΣΙΛΙΚΗ                           (1)</t>
  </si>
  <si>
    <t>ΒΑΣΙΛΕΙΟΥ ΒΑΣΙΛΙΚΗ              (2)</t>
  </si>
  <si>
    <t>ΒΑΣΙΛΕΙΟΥ ΧΡΥΣΟΥΛΑ                        (3)</t>
  </si>
  <si>
    <t>ΒΑΣΙΟΣ  ΚΩΝ/ΝΟΣ                       (4)</t>
  </si>
  <si>
    <t>ΒΗΧΑΣ ΚΩΝ/ΝΟΣ                 (5)</t>
  </si>
  <si>
    <t>ΓΙΩΤΗ ΕΛΠΙΔΑ (6)</t>
  </si>
  <si>
    <t>ΚΑΠΕΛΗΣ ΟΜΗΡΟΣ                (7)</t>
  </si>
  <si>
    <t>ΚΑΡΑΓΙΑΝΝΗΣ ΙΩΑΝΝΗΣ        (8)</t>
  </si>
  <si>
    <t>ΚΩΣΤΑΒΑΣΙΛΗ ΔΕΣΠΟΙΝΑ                (9)</t>
  </si>
  <si>
    <t>ΜΑΚΑΒΕΛΟΣ ΓΕΩΡΓΙΟΣ                   (10)</t>
  </si>
  <si>
    <t>ΜΗΤΣΙΟΥ ΠΗΝΕΛΟΠΗ                  (11)</t>
  </si>
  <si>
    <t>ΜΠΑΛΑΟΥΡΑΣ ΠΕΡΙΚΛΗΣ                   (12)</t>
  </si>
  <si>
    <t>ΜΠΑΡΠΑΣ ΝΙΚΟΛΑΟΣ           (13)</t>
  </si>
  <si>
    <t>ΜΠΑΣΙΑΚΟΣ ΜΙΧΑΗΛ                (14)</t>
  </si>
  <si>
    <t>ΜΠΑΣΙΟΥΚΑ ΜΑΡΙΑ               (15)</t>
  </si>
  <si>
    <t>ΜΠΛΗΓΙΑΝΝΗΣ ΗΛΙΑΣ                (16)</t>
  </si>
  <si>
    <t>ΝΑΚΗΣ ΧΡΗΣΤΟΣ                (17)</t>
  </si>
  <si>
    <t>ΝΑΣΙΟΥΛΑΣ ΛΕΩΝΙΔΑΣ               (18)</t>
  </si>
  <si>
    <t>ΠΑΠΠΑ ΕΥΑΓΓΕΛΗ       (19)</t>
  </si>
  <si>
    <t>ΠΑΠΠΑΣ ΓΕΩΡΓΙΟΣ         (20)</t>
  </si>
  <si>
    <t>ΠΛΙΤΣΑΣ ΕΥΑΓΓΕΛΟΣ          (21)</t>
  </si>
  <si>
    <t>ΠΟΛΥΖΟΣ ΞΕΝΟΦΩΝ       (22)</t>
  </si>
  <si>
    <t>ΡΙΖΟΣ ΝΙΚΟΛΑΟΣ       (23)</t>
  </si>
  <si>
    <t>ΣΕΡΔΕΝΕ ΕΛΕΝΗ            (24)</t>
  </si>
  <si>
    <t>ΣΙΟΝΤΗΣ ΘΕΟΔΩΡΟΣ         (25)</t>
  </si>
  <si>
    <t>ΣΚΑΛΤΣΟΓΙΑΝΝΗΣ ΠΑΝΑΓΙΩΤΗΣ               (26)</t>
  </si>
  <si>
    <t>ΣΟΥΣΟΣ ΒΑΣΙΛΕΙΟΣ             (27)</t>
  </si>
  <si>
    <t>ΣΠΑΗΣ ΠΑΝΑΓΙΩΤΗΣ               (28)</t>
  </si>
  <si>
    <t>ΦΙΛΙΠΠΑΣ ΘΩΜΑΣ           (29)</t>
  </si>
  <si>
    <t>ΦΛΟΥΔΑΣ ΠΑΥΛΟΣ           (30)</t>
  </si>
  <si>
    <t>ΧΑΝΤΖΗΓΙΑΝΝΗΣ ΚΩΝ/ΝΟΣ (31)</t>
  </si>
  <si>
    <t>ΧΡΟΝΗΣ ΓΕΩΡΓΙΟΣ                 (32)</t>
  </si>
  <si>
    <t xml:space="preserve"> ΘΕΟΔΩΡΙΑΝΩΝ</t>
  </si>
  <si>
    <t>03-ΤΖΟΥΜΕΡΚΙΩΤΙΚΗ ΔΗΜΟΤΙΚΗ ΠΟΡΕΙΑ (ΧΡΗΣΤΟΣ ΧΑΣΙΑΚΟΣ)</t>
  </si>
  <si>
    <t>ΑΗΔΟΝΗΣ ΙΩΑΝΝΗΣ                           (1)</t>
  </si>
  <si>
    <t>ΒΕΝΔΡΑ ΔΗΜΗΤΡΑ              (2)</t>
  </si>
  <si>
    <t>ΒΕΡΛΕΚΗΣ ΚΩΝ/ΝΟΣ                (3)</t>
  </si>
  <si>
    <t>ΓΑΛΑΖΟΥΛΑ ΒΙΚΤΩΡΙΑ                       (4)</t>
  </si>
  <si>
    <t>ΓΑΛΑΝΗ ΒΑΣΙΛΙΚΗ                 (5)</t>
  </si>
  <si>
    <t>ΓΕΩΡΓΟΣ ΙΩΑΝΝΗΣ              (6)</t>
  </si>
  <si>
    <t>ΓΙΑΠΡΟΣ ΕΥΑΓΓΕΛΟΣ                (7)</t>
  </si>
  <si>
    <t>ΔΗΜΟΣ ΚΩΝ/ΝΟΣ        (8)</t>
  </si>
  <si>
    <t>ΖΕΡΒΑΣ ΠΕΤΡΟΣ               (9)</t>
  </si>
  <si>
    <t>ΘΕΟΧΑΡΗ ΠΑΡΑΣΚΕΥΗ                   (10)</t>
  </si>
  <si>
    <t>ΘΩΜΑ ΑΙΚΑΤΕΡΙΝΗ                (11)</t>
  </si>
  <si>
    <t>ΚΑΚΚΑΒΑ ΓΕΩΡΓΙΑ                  (12)</t>
  </si>
  <si>
    <t>ΚΑΝΗΣ ΔΗΜΗΤΡΙΟΣ           (13)</t>
  </si>
  <si>
    <t>ΚΑΡΑΓΙΩΡΓΟΣ ΓΕΩΡΓΙΟΣ              (14)</t>
  </si>
  <si>
    <t>ΚΑΡΑΔΗΜΑ ΑΛΕΞΑΝΔΡΑ              (15)</t>
  </si>
  <si>
    <t>ΚΟΥΚΟΣ ΔΗΜΗΤΡΙΟΣ               (16)</t>
  </si>
  <si>
    <t>ΚΟΥΡΕΜΕΝΟΥ ΕΛΕΝΗ                (17)</t>
  </si>
  <si>
    <t>ΚΟΥΤΣΟΥΚΗΣ ΚΩΝ/ΝΟΣ               (18)</t>
  </si>
  <si>
    <t>ΛΑΓΟΣ ΓΕΩΡΓΙΟΣ       (19)</t>
  </si>
  <si>
    <t>ΜΑΚΡΥΓΙΑΝΝΗΣ ΙΩΑΝΝΗΣ         (20)</t>
  </si>
  <si>
    <t>ΜΠΑΚΑΓΙΑΝΝΗΣ ΛΕΩΝΙΔΑΣ          (21)</t>
  </si>
  <si>
    <t>ΜΠΟΥΡΗΣ ΠΑΥΛΟΣ                (22)</t>
  </si>
  <si>
    <t>ΞΥΝΟΥ ΜΑΡΙΑ       (23)</t>
  </si>
  <si>
    <t>ΠΑΠΠΑΣ ΓΕΩΡΓΙΟΣ            (24)</t>
  </si>
  <si>
    <t>ΠΛΙΑΤΣΙΚΑΣ ΗΛΙΑΣ         (25)</t>
  </si>
  <si>
    <t>ΠΛΟΥΜΠΗΣ ΕΥΘΥΜΙΟΣ               (26)</t>
  </si>
  <si>
    <t>ΠΟΥΡΝΑΡΑΣ ΒΑΣΙΛΕΙΟΣ            (27)</t>
  </si>
  <si>
    <t>ΡΙΖΟΣ ΒΑΣΙΛΕΙΟΣ               (28)</t>
  </si>
  <si>
    <t>ΣΙΜΟΠΟΥΛΟΣ ΝΙΚΟΛΑΟΣ           (29)</t>
  </si>
  <si>
    <t>ΣΤΑΣΙΝΟΣ ΓΕΩΡΓΙΟΣ           (30)</t>
  </si>
  <si>
    <t>ΣΦΩΡΟΣ ΔΗΜΗΤΡΙΟΣ (31)</t>
  </si>
  <si>
    <t>ΤΡΟΜΠΟΥΚΗΣ ΙΩΑΝΝΗΣ           (32)</t>
  </si>
  <si>
    <t>ΤΣΙΑΤΣΙΟΣ ΕΥΑΓΓΕΛΟΣ   (33)</t>
  </si>
  <si>
    <t>ΤΣΙΡΩΝΗΣ ΓΕΩΡΓΙΟΣ            (34)</t>
  </si>
  <si>
    <t>ΤΥΡΟΛΟΓΟΣ ΑΠΟΣΤΟΛΟΣ     (35)</t>
  </si>
  <si>
    <t>ΦΑΚΙΤΣΑΣ ΝΙΚΟΛΑΟΣ           (36)</t>
  </si>
  <si>
    <t>ΦΛΟΥΔΑΣ ΕΥΑΓΓΕΛΟΣ       (37)</t>
  </si>
  <si>
    <t>ΦΟΥΚΑ ΕΥΑΓΓΕΛΗ        (38)</t>
  </si>
  <si>
    <t>ΦΟΥΚΑΣ ΧΡΗΣΤΟΣ         (39)</t>
  </si>
  <si>
    <t>ΧΑΪΔΟΣ ΙΩΑΝΝΗΣ         (40)</t>
  </si>
  <si>
    <t>ΧΟΥΛΙΑΡΑΣ ΧΡΗΣΤΟΣ            (41)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</si>
</sst>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  <numFmt numFmtId="171" formatCode="0.000000000"/>
    <numFmt numFmtId="172" formatCode="0.0000000000"/>
    <numFmt numFmtId="173" formatCode="#,##0;[Red]#,##0"/>
    <numFmt numFmtId="174" formatCode="0;[Red]0"/>
  </numFmts>
  <fonts count="18">
    <font>
      <sz val="10"/>
      <name val="Arial"/>
      <family val="0"/>
    </font>
    <font>
      <sz val="10"/>
      <color indexed="63"/>
      <name val="Arial Greek"/>
      <family val="0"/>
    </font>
    <font>
      <i/>
      <sz val="10"/>
      <color indexed="63"/>
      <name val="Arial Greek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  <font>
      <sz val="8"/>
      <color indexed="63"/>
      <name val="Arial Greek"/>
      <family val="0"/>
    </font>
    <font>
      <b/>
      <sz val="8"/>
      <name val="Arial"/>
      <family val="2"/>
    </font>
    <font>
      <sz val="9"/>
      <color indexed="63"/>
      <name val="Arial Greek"/>
      <family val="0"/>
    </font>
    <font>
      <b/>
      <i/>
      <sz val="10"/>
      <color indexed="63"/>
      <name val="Arial Greek"/>
      <family val="0"/>
    </font>
    <font>
      <b/>
      <i/>
      <sz val="10"/>
      <name val="Arial"/>
      <family val="2"/>
    </font>
    <font>
      <i/>
      <sz val="8"/>
      <color indexed="63"/>
      <name val="Arial Greek"/>
      <family val="0"/>
    </font>
    <font>
      <sz val="8"/>
      <name val="Arial"/>
      <family val="0"/>
    </font>
    <font>
      <sz val="8"/>
      <color indexed="63"/>
      <name val="Arial"/>
      <family val="2"/>
    </font>
    <font>
      <b/>
      <i/>
      <sz val="8"/>
      <color indexed="63"/>
      <name val="Arial Greek"/>
      <family val="0"/>
    </font>
    <font>
      <b/>
      <sz val="8"/>
      <color indexed="63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1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right"/>
    </xf>
    <xf numFmtId="0" fontId="0" fillId="0" borderId="0" xfId="0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/>
    </xf>
    <xf numFmtId="169" fontId="0" fillId="0" borderId="1" xfId="0" applyNumberFormat="1" applyBorder="1" applyAlignment="1">
      <alignment/>
    </xf>
    <xf numFmtId="169" fontId="3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vertical="top" wrapText="1"/>
    </xf>
    <xf numFmtId="0" fontId="0" fillId="0" borderId="2" xfId="0" applyFont="1" applyBorder="1" applyAlignment="1">
      <alignment/>
    </xf>
    <xf numFmtId="49" fontId="2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top" wrapText="1"/>
    </xf>
    <xf numFmtId="3" fontId="11" fillId="2" borderId="1" xfId="0" applyNumberFormat="1" applyFont="1" applyFill="1" applyBorder="1" applyAlignment="1">
      <alignment horizontal="right" vertical="top"/>
    </xf>
    <xf numFmtId="169" fontId="3" fillId="2" borderId="1" xfId="0" applyNumberFormat="1" applyFont="1" applyFill="1" applyBorder="1" applyAlignment="1">
      <alignment/>
    </xf>
    <xf numFmtId="169" fontId="12" fillId="2" borderId="1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1" fontId="1" fillId="0" borderId="1" xfId="0" applyNumberFormat="1" applyFont="1" applyBorder="1" applyAlignment="1">
      <alignment horizontal="right" vertical="top"/>
    </xf>
    <xf numFmtId="1" fontId="0" fillId="0" borderId="1" xfId="0" applyNumberFormat="1" applyFont="1" applyBorder="1" applyAlignment="1">
      <alignment horizontal="right"/>
    </xf>
    <xf numFmtId="1" fontId="11" fillId="2" borderId="1" xfId="0" applyNumberFormat="1" applyFont="1" applyFill="1" applyBorder="1" applyAlignment="1">
      <alignment horizontal="right" vertical="top"/>
    </xf>
    <xf numFmtId="1" fontId="0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/>
    </xf>
    <xf numFmtId="1" fontId="0" fillId="0" borderId="1" xfId="0" applyNumberFormat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1" fontId="6" fillId="0" borderId="0" xfId="0" applyNumberFormat="1" applyFont="1" applyAlignment="1">
      <alignment horizontal="right"/>
    </xf>
    <xf numFmtId="1" fontId="1" fillId="0" borderId="1" xfId="0" applyNumberFormat="1" applyFont="1" applyFill="1" applyBorder="1" applyAlignment="1">
      <alignment horizontal="right" vertical="top"/>
    </xf>
    <xf numFmtId="1" fontId="0" fillId="0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 vertical="top"/>
    </xf>
    <xf numFmtId="3" fontId="8" fillId="0" borderId="0" xfId="0" applyNumberFormat="1" applyFont="1" applyAlignment="1">
      <alignment horizontal="right" vertical="top"/>
    </xf>
    <xf numFmtId="49" fontId="13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/>
    </xf>
    <xf numFmtId="49" fontId="8" fillId="0" borderId="3" xfId="0" applyNumberFormat="1" applyFont="1" applyBorder="1" applyAlignment="1">
      <alignment horizontal="center" vertical="top" wrapText="1"/>
    </xf>
    <xf numFmtId="49" fontId="15" fillId="0" borderId="3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/>
    </xf>
    <xf numFmtId="49" fontId="13" fillId="0" borderId="3" xfId="0" applyNumberFormat="1" applyFont="1" applyBorder="1" applyAlignment="1">
      <alignment vertical="top" wrapText="1"/>
    </xf>
    <xf numFmtId="0" fontId="14" fillId="0" borderId="3" xfId="0" applyFont="1" applyBorder="1" applyAlignment="1">
      <alignment/>
    </xf>
    <xf numFmtId="1" fontId="14" fillId="0" borderId="3" xfId="0" applyNumberFormat="1" applyFont="1" applyBorder="1" applyAlignment="1">
      <alignment/>
    </xf>
    <xf numFmtId="3" fontId="16" fillId="0" borderId="3" xfId="0" applyNumberFormat="1" applyFont="1" applyBorder="1" applyAlignment="1">
      <alignment horizontal="right" vertical="top"/>
    </xf>
    <xf numFmtId="0" fontId="9" fillId="0" borderId="0" xfId="0" applyFont="1" applyAlignment="1">
      <alignment/>
    </xf>
    <xf numFmtId="1" fontId="9" fillId="0" borderId="3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0" fontId="14" fillId="0" borderId="4" xfId="0" applyFont="1" applyBorder="1" applyAlignment="1">
      <alignment/>
    </xf>
    <xf numFmtId="0" fontId="14" fillId="0" borderId="3" xfId="0" applyFont="1" applyBorder="1" applyAlignment="1">
      <alignment/>
    </xf>
    <xf numFmtId="49" fontId="8" fillId="0" borderId="3" xfId="0" applyNumberFormat="1" applyFont="1" applyBorder="1" applyAlignment="1">
      <alignment vertical="top" wrapText="1"/>
    </xf>
    <xf numFmtId="0" fontId="14" fillId="0" borderId="3" xfId="0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right" vertical="top"/>
    </xf>
    <xf numFmtId="49" fontId="13" fillId="0" borderId="3" xfId="0" applyNumberFormat="1" applyFont="1" applyBorder="1" applyAlignment="1">
      <alignment horizontal="centerContinuous" vertical="top" wrapText="1"/>
    </xf>
    <xf numFmtId="1" fontId="13" fillId="0" borderId="3" xfId="0" applyNumberFormat="1" applyFont="1" applyBorder="1" applyAlignment="1">
      <alignment horizontal="right" vertical="top"/>
    </xf>
    <xf numFmtId="49" fontId="16" fillId="0" borderId="3" xfId="0" applyNumberFormat="1" applyFont="1" applyBorder="1" applyAlignment="1">
      <alignment horizontal="centerContinuous" vertical="top" wrapText="1"/>
    </xf>
    <xf numFmtId="1" fontId="16" fillId="0" borderId="3" xfId="0" applyNumberFormat="1" applyFont="1" applyBorder="1" applyAlignment="1">
      <alignment horizontal="right" vertical="top"/>
    </xf>
    <xf numFmtId="3" fontId="17" fillId="0" borderId="0" xfId="0" applyNumberFormat="1" applyFont="1" applyAlignment="1">
      <alignment horizontal="right" vertical="top"/>
    </xf>
    <xf numFmtId="1" fontId="13" fillId="0" borderId="3" xfId="0" applyNumberFormat="1" applyFont="1" applyBorder="1" applyAlignment="1">
      <alignment horizontal="right" vertical="top" wrapText="1"/>
    </xf>
    <xf numFmtId="0" fontId="14" fillId="0" borderId="3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 vertical="top"/>
    </xf>
    <xf numFmtId="1" fontId="13" fillId="0" borderId="3" xfId="0" applyNumberFormat="1" applyFont="1" applyBorder="1" applyAlignment="1">
      <alignment horizontal="center" vertical="top"/>
    </xf>
    <xf numFmtId="1" fontId="1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" fontId="16" fillId="0" borderId="3" xfId="0" applyNumberFormat="1" applyFont="1" applyBorder="1" applyAlignment="1">
      <alignment horizontal="center" vertical="top"/>
    </xf>
    <xf numFmtId="1" fontId="9" fillId="0" borderId="3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3" fontId="8" fillId="0" borderId="3" xfId="0" applyNumberFormat="1" applyFont="1" applyBorder="1" applyAlignment="1">
      <alignment horizontal="center" vertical="top"/>
    </xf>
    <xf numFmtId="173" fontId="8" fillId="0" borderId="3" xfId="0" applyNumberFormat="1" applyFont="1" applyBorder="1" applyAlignment="1">
      <alignment horizontal="center" vertical="top"/>
    </xf>
    <xf numFmtId="3" fontId="16" fillId="0" borderId="3" xfId="0" applyNumberFormat="1" applyFont="1" applyBorder="1" applyAlignment="1">
      <alignment horizontal="center" vertical="top"/>
    </xf>
    <xf numFmtId="3" fontId="14" fillId="0" borderId="3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16" fillId="0" borderId="3" xfId="0" applyNumberFormat="1" applyFont="1" applyBorder="1" applyAlignment="1">
      <alignment horizontal="center" vertical="top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Συγκεντρωτικά αποτελέσματα Δήμου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'Αναλυτικά Αποτελέσματα (2011)'!$J$1</c:f>
              <c:strCache>
                <c:ptCount val="1"/>
                <c:pt idx="0">
                  <c:v>01 - ΛΑΪΚΗ ΣΥΣΠEIΡΩΣΗ (ΝΑΚΗΣ ΙΩΑΝΝΗΣ)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'Αναλυτικά Αποτελέσματα (2011)'!$J$60</c:f>
              <c:numCache>
                <c:ptCount val="1"/>
                <c:pt idx="0">
                  <c:v>4.840858623242043</c:v>
                </c:pt>
              </c:numCache>
            </c:numRef>
          </c:val>
        </c:ser>
        <c:ser>
          <c:idx val="1"/>
          <c:order val="1"/>
          <c:tx>
            <c:strRef>
              <c:f>'Αναλυτικά Αποτελέσματα (2011)'!$K$1</c:f>
              <c:strCache>
                <c:ptCount val="1"/>
                <c:pt idx="0">
                  <c:v>03 - ΤΖΟΥΜΕΡΚΑ ΟΡΑΜΑ ΑΝΑΠΤΥΞΗΣ-ΝΕΑ ΕΠΟΧΗ (ΚΑΡΑΒΑΣΙΛΗ ΣΤΑΥΡΟΥΛΑ)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'Αναλυτικά Αποτελέσματα (2011)'!$K$60</c:f>
              <c:numCache>
                <c:ptCount val="1"/>
                <c:pt idx="0">
                  <c:v>35.425610658771284</c:v>
                </c:pt>
              </c:numCache>
            </c:numRef>
          </c:val>
        </c:ser>
        <c:ser>
          <c:idx val="2"/>
          <c:order val="2"/>
          <c:tx>
            <c:strRef>
              <c:f>'Αναλυτικά Αποτελέσματα (2011)'!$L$1</c:f>
              <c:strCache>
                <c:ptCount val="1"/>
                <c:pt idx="0">
                  <c:v>04 - ΤΖΟΥΜΕΡΚΙΩΤΙΚΗ ΔΗΜΟΤΙΚΗ ΠΟΡΕΙΑ (ΧΑΣΙΑΚΟΣ ΧΡΗΣΤΟΣ)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'Αναλυτικά Αποτελέσματα (2011)'!$L$60</c:f>
              <c:numCache>
                <c:ptCount val="1"/>
                <c:pt idx="0">
                  <c:v>59.733530717986675</c:v>
                </c:pt>
              </c:numCache>
            </c:numRef>
          </c:val>
        </c:ser>
        <c:axId val="7853429"/>
        <c:axId val="3571998"/>
      </c:barChart>
      <c:catAx>
        <c:axId val="7853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Συνδυασμός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571998"/>
        <c:crosses val="autoZero"/>
        <c:auto val="1"/>
        <c:lblOffset val="100"/>
        <c:noMultiLvlLbl val="0"/>
      </c:catAx>
      <c:valAx>
        <c:axId val="3571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Ποσοστό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53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Γράφημα1"/>
  <sheetViews>
    <sheetView workbookViewId="0" zoomScale="10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95950"/>
    <xdr:graphicFrame>
      <xdr:nvGraphicFramePr>
        <xdr:cNvPr id="1" name="Chart 1"/>
        <xdr:cNvGraphicFramePr/>
      </xdr:nvGraphicFramePr>
      <xdr:xfrm>
        <a:off x="0" y="0"/>
        <a:ext cx="92678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P63"/>
  <sheetViews>
    <sheetView workbookViewId="0" topLeftCell="A1">
      <pane ySplit="1" topLeftCell="BM32" activePane="bottomLeft" state="frozen"/>
      <selection pane="topLeft" activeCell="A1" sqref="A1"/>
      <selection pane="bottomLeft" activeCell="D61" sqref="D61"/>
    </sheetView>
  </sheetViews>
  <sheetFormatPr defaultColWidth="9.140625" defaultRowHeight="12.75"/>
  <cols>
    <col min="1" max="1" width="15.00390625" style="0" bestFit="1" customWidth="1"/>
    <col min="2" max="2" width="3.8515625" style="0" bestFit="1" customWidth="1"/>
    <col min="3" max="3" width="17.421875" style="0" bestFit="1" customWidth="1"/>
    <col min="4" max="5" width="6.8515625" style="10" bestFit="1" customWidth="1"/>
    <col min="6" max="6" width="6.421875" style="10" bestFit="1" customWidth="1"/>
    <col min="7" max="7" width="6.28125" style="10" bestFit="1" customWidth="1"/>
    <col min="8" max="8" width="6.8515625" style="10" bestFit="1" customWidth="1"/>
    <col min="9" max="9" width="7.57421875" style="10" bestFit="1" customWidth="1"/>
    <col min="10" max="10" width="14.421875" style="10" bestFit="1" customWidth="1"/>
    <col min="11" max="11" width="19.57421875" style="10" customWidth="1"/>
    <col min="12" max="12" width="16.8515625" style="10" bestFit="1" customWidth="1"/>
    <col min="13" max="16" width="8.28125" style="0" bestFit="1" customWidth="1"/>
  </cols>
  <sheetData>
    <row r="1" spans="1:16" s="15" customFormat="1" ht="54.75" customHeigh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24" t="s">
        <v>87</v>
      </c>
      <c r="K1" s="24" t="s">
        <v>86</v>
      </c>
      <c r="L1" s="24" t="s">
        <v>88</v>
      </c>
      <c r="M1" s="16" t="s">
        <v>89</v>
      </c>
      <c r="N1" s="16" t="s">
        <v>90</v>
      </c>
      <c r="O1" s="16" t="s">
        <v>91</v>
      </c>
      <c r="P1" s="23" t="s">
        <v>97</v>
      </c>
    </row>
    <row r="2" spans="1:16" ht="12.75">
      <c r="A2" s="25" t="s">
        <v>9</v>
      </c>
      <c r="B2" s="3" t="s">
        <v>20</v>
      </c>
      <c r="C2" s="25" t="s">
        <v>36</v>
      </c>
      <c r="D2" s="41">
        <v>324</v>
      </c>
      <c r="E2" s="42">
        <v>160</v>
      </c>
      <c r="F2" s="4">
        <v>2</v>
      </c>
      <c r="G2" s="4">
        <v>4</v>
      </c>
      <c r="H2" s="4">
        <f aca="true" t="shared" si="0" ref="H2:H17">F2+G2</f>
        <v>6</v>
      </c>
      <c r="I2" s="11">
        <f aca="true" t="shared" si="1" ref="I2:I17">E2-F2-G2</f>
        <v>154</v>
      </c>
      <c r="J2" s="30">
        <v>5</v>
      </c>
      <c r="K2" s="30">
        <v>91</v>
      </c>
      <c r="L2" s="31">
        <v>58</v>
      </c>
      <c r="M2" s="17">
        <f>IF(I2&lt;&gt;0,J2*100/I2,)</f>
        <v>3.2467532467532467</v>
      </c>
      <c r="N2" s="17">
        <f>IF(I2&lt;&gt;0,K2*100/I2,)</f>
        <v>59.09090909090909</v>
      </c>
      <c r="O2" s="17">
        <f>IF(I2&lt;&gt;0,L2*100/I2,)</f>
        <v>37.66233766233766</v>
      </c>
      <c r="P2" s="18">
        <f>IF(E2&lt;&gt;0,(D2-E2)*100/D2,"")</f>
        <v>50.617283950617285</v>
      </c>
    </row>
    <row r="3" spans="1:16" ht="12.75">
      <c r="A3" s="25" t="s">
        <v>9</v>
      </c>
      <c r="B3" s="3" t="s">
        <v>21</v>
      </c>
      <c r="C3" s="25" t="s">
        <v>36</v>
      </c>
      <c r="D3" s="41">
        <v>322</v>
      </c>
      <c r="E3" s="42">
        <v>146</v>
      </c>
      <c r="F3" s="4">
        <v>4</v>
      </c>
      <c r="G3" s="4">
        <v>0</v>
      </c>
      <c r="H3" s="4">
        <f t="shared" si="0"/>
        <v>4</v>
      </c>
      <c r="I3" s="11">
        <f t="shared" si="1"/>
        <v>142</v>
      </c>
      <c r="J3" s="30">
        <v>6</v>
      </c>
      <c r="K3" s="30">
        <v>71</v>
      </c>
      <c r="L3" s="31">
        <v>65</v>
      </c>
      <c r="M3" s="17">
        <f aca="true" t="shared" si="2" ref="M3:M59">IF(I3&lt;&gt;0,J3*100/I3,)</f>
        <v>4.225352112676056</v>
      </c>
      <c r="N3" s="17">
        <f aca="true" t="shared" si="3" ref="N3:N59">IF(I3&lt;&gt;0,K3*100/I3,)</f>
        <v>50</v>
      </c>
      <c r="O3" s="17">
        <f aca="true" t="shared" si="4" ref="O3:O59">IF(I3&lt;&gt;0,L3*100/I3,)</f>
        <v>45.774647887323944</v>
      </c>
      <c r="P3" s="18">
        <f aca="true" t="shared" si="5" ref="P3:P17">IF(E3&lt;&gt;0,(D3-E3)*100/D3,"")</f>
        <v>54.6583850931677</v>
      </c>
    </row>
    <row r="4" spans="1:16" ht="12.75">
      <c r="A4" s="25" t="s">
        <v>9</v>
      </c>
      <c r="B4" s="3" t="s">
        <v>22</v>
      </c>
      <c r="C4" s="25" t="s">
        <v>36</v>
      </c>
      <c r="D4" s="41">
        <v>328</v>
      </c>
      <c r="E4" s="42">
        <v>144</v>
      </c>
      <c r="F4" s="4">
        <v>4</v>
      </c>
      <c r="G4" s="4">
        <v>2</v>
      </c>
      <c r="H4" s="4">
        <f t="shared" si="0"/>
        <v>6</v>
      </c>
      <c r="I4" s="11">
        <f t="shared" si="1"/>
        <v>138</v>
      </c>
      <c r="J4" s="30">
        <v>12</v>
      </c>
      <c r="K4" s="30">
        <v>55</v>
      </c>
      <c r="L4" s="31">
        <v>71</v>
      </c>
      <c r="M4" s="17">
        <f t="shared" si="2"/>
        <v>8.695652173913043</v>
      </c>
      <c r="N4" s="17">
        <f t="shared" si="3"/>
        <v>39.85507246376812</v>
      </c>
      <c r="O4" s="17">
        <f t="shared" si="4"/>
        <v>51.44927536231884</v>
      </c>
      <c r="P4" s="18">
        <f t="shared" si="5"/>
        <v>56.09756097560975</v>
      </c>
    </row>
    <row r="5" spans="1:16" ht="12.75">
      <c r="A5" s="25" t="s">
        <v>9</v>
      </c>
      <c r="B5" s="3" t="s">
        <v>23</v>
      </c>
      <c r="C5" s="25" t="s">
        <v>37</v>
      </c>
      <c r="D5" s="41">
        <v>189</v>
      </c>
      <c r="E5" s="42">
        <v>105</v>
      </c>
      <c r="F5" s="4">
        <v>2</v>
      </c>
      <c r="G5" s="4">
        <v>1</v>
      </c>
      <c r="H5" s="4">
        <f t="shared" si="0"/>
        <v>3</v>
      </c>
      <c r="I5" s="11">
        <f t="shared" si="1"/>
        <v>102</v>
      </c>
      <c r="J5" s="30">
        <v>8</v>
      </c>
      <c r="K5" s="30">
        <v>42</v>
      </c>
      <c r="L5" s="31">
        <v>52</v>
      </c>
      <c r="M5" s="17">
        <f t="shared" si="2"/>
        <v>7.8431372549019605</v>
      </c>
      <c r="N5" s="17">
        <f t="shared" si="3"/>
        <v>41.1764705882353</v>
      </c>
      <c r="O5" s="17">
        <f t="shared" si="4"/>
        <v>50.98039215686274</v>
      </c>
      <c r="P5" s="18">
        <f t="shared" si="5"/>
        <v>44.44444444444444</v>
      </c>
    </row>
    <row r="6" spans="1:16" ht="12.75">
      <c r="A6" s="25" t="s">
        <v>9</v>
      </c>
      <c r="B6" s="3" t="s">
        <v>24</v>
      </c>
      <c r="C6" s="25" t="s">
        <v>38</v>
      </c>
      <c r="D6" s="41">
        <v>379</v>
      </c>
      <c r="E6" s="42">
        <v>198</v>
      </c>
      <c r="F6" s="4">
        <v>3</v>
      </c>
      <c r="G6" s="4">
        <v>4</v>
      </c>
      <c r="H6" s="4">
        <f t="shared" si="0"/>
        <v>7</v>
      </c>
      <c r="I6" s="11">
        <f t="shared" si="1"/>
        <v>191</v>
      </c>
      <c r="J6" s="30">
        <v>7</v>
      </c>
      <c r="K6" s="30">
        <v>15</v>
      </c>
      <c r="L6" s="31">
        <v>169</v>
      </c>
      <c r="M6" s="17">
        <f t="shared" si="2"/>
        <v>3.6649214659685865</v>
      </c>
      <c r="N6" s="17">
        <f t="shared" si="3"/>
        <v>7.853403141361256</v>
      </c>
      <c r="O6" s="17">
        <f t="shared" si="4"/>
        <v>88.48167539267016</v>
      </c>
      <c r="P6" s="18">
        <f t="shared" si="5"/>
        <v>47.75725593667546</v>
      </c>
    </row>
    <row r="7" spans="1:16" ht="12.75">
      <c r="A7" s="25" t="s">
        <v>9</v>
      </c>
      <c r="B7" s="3" t="s">
        <v>25</v>
      </c>
      <c r="C7" s="25" t="s">
        <v>39</v>
      </c>
      <c r="D7" s="41">
        <v>249</v>
      </c>
      <c r="E7" s="42">
        <v>121</v>
      </c>
      <c r="F7" s="4">
        <v>1</v>
      </c>
      <c r="G7" s="4">
        <v>0</v>
      </c>
      <c r="H7" s="4">
        <f t="shared" si="0"/>
        <v>1</v>
      </c>
      <c r="I7" s="11">
        <f t="shared" si="1"/>
        <v>120</v>
      </c>
      <c r="J7" s="30">
        <v>10</v>
      </c>
      <c r="K7" s="30">
        <v>6</v>
      </c>
      <c r="L7" s="31">
        <v>104</v>
      </c>
      <c r="M7" s="17">
        <f t="shared" si="2"/>
        <v>8.333333333333334</v>
      </c>
      <c r="N7" s="17">
        <f t="shared" si="3"/>
        <v>5</v>
      </c>
      <c r="O7" s="17">
        <f t="shared" si="4"/>
        <v>86.66666666666667</v>
      </c>
      <c r="P7" s="18">
        <f t="shared" si="5"/>
        <v>51.40562248995984</v>
      </c>
    </row>
    <row r="8" spans="1:16" ht="12.75">
      <c r="A8" s="25" t="s">
        <v>9</v>
      </c>
      <c r="B8" s="3" t="s">
        <v>26</v>
      </c>
      <c r="C8" s="25" t="s">
        <v>40</v>
      </c>
      <c r="D8" s="41">
        <v>239</v>
      </c>
      <c r="E8" s="42">
        <v>107</v>
      </c>
      <c r="F8" s="4">
        <v>1</v>
      </c>
      <c r="G8" s="4">
        <v>2</v>
      </c>
      <c r="H8" s="4">
        <f t="shared" si="0"/>
        <v>3</v>
      </c>
      <c r="I8" s="11">
        <f t="shared" si="1"/>
        <v>104</v>
      </c>
      <c r="J8" s="30">
        <v>4</v>
      </c>
      <c r="K8" s="30">
        <v>36</v>
      </c>
      <c r="L8" s="31">
        <v>64</v>
      </c>
      <c r="M8" s="17">
        <f t="shared" si="2"/>
        <v>3.8461538461538463</v>
      </c>
      <c r="N8" s="17">
        <f t="shared" si="3"/>
        <v>34.61538461538461</v>
      </c>
      <c r="O8" s="17">
        <f t="shared" si="4"/>
        <v>61.53846153846154</v>
      </c>
      <c r="P8" s="18">
        <f t="shared" si="5"/>
        <v>55.23012552301255</v>
      </c>
    </row>
    <row r="9" spans="1:16" ht="12.75">
      <c r="A9" s="25" t="s">
        <v>9</v>
      </c>
      <c r="B9" s="3" t="s">
        <v>27</v>
      </c>
      <c r="C9" s="25" t="s">
        <v>41</v>
      </c>
      <c r="D9" s="41">
        <v>292</v>
      </c>
      <c r="E9" s="42">
        <v>162</v>
      </c>
      <c r="F9" s="4">
        <v>0</v>
      </c>
      <c r="G9" s="4">
        <v>1</v>
      </c>
      <c r="H9" s="4">
        <f t="shared" si="0"/>
        <v>1</v>
      </c>
      <c r="I9" s="11">
        <f t="shared" si="1"/>
        <v>161</v>
      </c>
      <c r="J9" s="30">
        <v>3</v>
      </c>
      <c r="K9" s="30">
        <v>30</v>
      </c>
      <c r="L9" s="31">
        <v>128</v>
      </c>
      <c r="M9" s="17">
        <f t="shared" si="2"/>
        <v>1.8633540372670807</v>
      </c>
      <c r="N9" s="17">
        <f t="shared" si="3"/>
        <v>18.633540372670808</v>
      </c>
      <c r="O9" s="17">
        <f t="shared" si="4"/>
        <v>79.5031055900621</v>
      </c>
      <c r="P9" s="18">
        <f t="shared" si="5"/>
        <v>44.52054794520548</v>
      </c>
    </row>
    <row r="10" spans="1:16" ht="12.75">
      <c r="A10" s="25" t="s">
        <v>9</v>
      </c>
      <c r="B10" s="3" t="s">
        <v>28</v>
      </c>
      <c r="C10" s="25" t="s">
        <v>41</v>
      </c>
      <c r="D10" s="41">
        <v>290</v>
      </c>
      <c r="E10" s="42">
        <v>153</v>
      </c>
      <c r="F10" s="4">
        <v>0</v>
      </c>
      <c r="G10" s="4">
        <v>1</v>
      </c>
      <c r="H10" s="4">
        <f t="shared" si="0"/>
        <v>1</v>
      </c>
      <c r="I10" s="11">
        <f t="shared" si="1"/>
        <v>152</v>
      </c>
      <c r="J10" s="30">
        <v>8</v>
      </c>
      <c r="K10" s="30">
        <v>59</v>
      </c>
      <c r="L10" s="31">
        <v>85</v>
      </c>
      <c r="M10" s="17">
        <f t="shared" si="2"/>
        <v>5.2631578947368425</v>
      </c>
      <c r="N10" s="17">
        <f t="shared" si="3"/>
        <v>38.81578947368421</v>
      </c>
      <c r="O10" s="17">
        <f t="shared" si="4"/>
        <v>55.921052631578945</v>
      </c>
      <c r="P10" s="18">
        <f t="shared" si="5"/>
        <v>47.241379310344826</v>
      </c>
    </row>
    <row r="11" spans="1:16" ht="12.75">
      <c r="A11" s="25" t="s">
        <v>9</v>
      </c>
      <c r="B11" s="3" t="s">
        <v>29</v>
      </c>
      <c r="C11" s="25" t="s">
        <v>43</v>
      </c>
      <c r="D11" s="41">
        <v>347</v>
      </c>
      <c r="E11" s="42">
        <v>191</v>
      </c>
      <c r="F11" s="4">
        <v>0</v>
      </c>
      <c r="G11" s="4">
        <v>0</v>
      </c>
      <c r="H11" s="4">
        <f t="shared" si="0"/>
        <v>0</v>
      </c>
      <c r="I11" s="11">
        <f t="shared" si="1"/>
        <v>191</v>
      </c>
      <c r="J11" s="30">
        <v>5</v>
      </c>
      <c r="K11" s="30">
        <v>29</v>
      </c>
      <c r="L11" s="31">
        <v>157</v>
      </c>
      <c r="M11" s="17">
        <f t="shared" si="2"/>
        <v>2.6178010471204187</v>
      </c>
      <c r="N11" s="17">
        <f t="shared" si="3"/>
        <v>15.18324607329843</v>
      </c>
      <c r="O11" s="17">
        <f t="shared" si="4"/>
        <v>82.19895287958116</v>
      </c>
      <c r="P11" s="18">
        <f t="shared" si="5"/>
        <v>44.95677233429395</v>
      </c>
    </row>
    <row r="12" spans="1:16" ht="12.75">
      <c r="A12" s="25" t="s">
        <v>9</v>
      </c>
      <c r="B12" s="3" t="s">
        <v>30</v>
      </c>
      <c r="C12" s="25" t="s">
        <v>44</v>
      </c>
      <c r="D12" s="41">
        <v>303</v>
      </c>
      <c r="E12" s="42">
        <v>152</v>
      </c>
      <c r="F12" s="4">
        <v>0</v>
      </c>
      <c r="G12" s="4">
        <v>1</v>
      </c>
      <c r="H12" s="4">
        <f t="shared" si="0"/>
        <v>1</v>
      </c>
      <c r="I12" s="11">
        <f t="shared" si="1"/>
        <v>151</v>
      </c>
      <c r="J12" s="30">
        <v>4</v>
      </c>
      <c r="K12" s="30">
        <v>35</v>
      </c>
      <c r="L12" s="31">
        <v>112</v>
      </c>
      <c r="M12" s="17">
        <f t="shared" si="2"/>
        <v>2.6490066225165565</v>
      </c>
      <c r="N12" s="17">
        <f t="shared" si="3"/>
        <v>23.178807947019866</v>
      </c>
      <c r="O12" s="17">
        <f t="shared" si="4"/>
        <v>74.17218543046357</v>
      </c>
      <c r="P12" s="18">
        <f t="shared" si="5"/>
        <v>49.834983498349835</v>
      </c>
    </row>
    <row r="13" spans="1:16" ht="12.75">
      <c r="A13" s="25" t="s">
        <v>9</v>
      </c>
      <c r="B13" s="3" t="s">
        <v>31</v>
      </c>
      <c r="C13" s="25" t="s">
        <v>45</v>
      </c>
      <c r="D13" s="41">
        <v>287</v>
      </c>
      <c r="E13" s="42">
        <v>109</v>
      </c>
      <c r="F13" s="4">
        <v>2</v>
      </c>
      <c r="G13" s="4">
        <v>4</v>
      </c>
      <c r="H13" s="4">
        <f t="shared" si="0"/>
        <v>6</v>
      </c>
      <c r="I13" s="11">
        <f t="shared" si="1"/>
        <v>103</v>
      </c>
      <c r="J13" s="30">
        <v>0</v>
      </c>
      <c r="K13" s="30">
        <v>36</v>
      </c>
      <c r="L13" s="31">
        <v>67</v>
      </c>
      <c r="M13" s="17">
        <f t="shared" si="2"/>
        <v>0</v>
      </c>
      <c r="N13" s="17">
        <f t="shared" si="3"/>
        <v>34.95145631067961</v>
      </c>
      <c r="O13" s="17">
        <f t="shared" si="4"/>
        <v>65.04854368932038</v>
      </c>
      <c r="P13" s="18">
        <f t="shared" si="5"/>
        <v>62.02090592334495</v>
      </c>
    </row>
    <row r="14" spans="1:16" ht="12.75">
      <c r="A14" s="25" t="s">
        <v>9</v>
      </c>
      <c r="B14" s="3" t="s">
        <v>32</v>
      </c>
      <c r="C14" s="25" t="s">
        <v>46</v>
      </c>
      <c r="D14" s="41">
        <v>433</v>
      </c>
      <c r="E14" s="42">
        <v>239</v>
      </c>
      <c r="F14" s="4">
        <v>1</v>
      </c>
      <c r="G14" s="4">
        <v>1</v>
      </c>
      <c r="H14" s="4">
        <f t="shared" si="0"/>
        <v>2</v>
      </c>
      <c r="I14" s="11">
        <f t="shared" si="1"/>
        <v>237</v>
      </c>
      <c r="J14" s="30">
        <v>20</v>
      </c>
      <c r="K14" s="30">
        <v>26</v>
      </c>
      <c r="L14" s="31">
        <v>191</v>
      </c>
      <c r="M14" s="17">
        <f t="shared" si="2"/>
        <v>8.438818565400844</v>
      </c>
      <c r="N14" s="17">
        <f t="shared" si="3"/>
        <v>10.970464135021096</v>
      </c>
      <c r="O14" s="17">
        <f t="shared" si="4"/>
        <v>80.59071729957806</v>
      </c>
      <c r="P14" s="18">
        <f t="shared" si="5"/>
        <v>44.80369515011547</v>
      </c>
    </row>
    <row r="15" spans="1:16" ht="12.75">
      <c r="A15" s="25" t="s">
        <v>9</v>
      </c>
      <c r="B15" s="3" t="s">
        <v>33</v>
      </c>
      <c r="C15" s="25" t="s">
        <v>47</v>
      </c>
      <c r="D15" s="41">
        <v>295</v>
      </c>
      <c r="E15" s="42">
        <v>153</v>
      </c>
      <c r="F15" s="4">
        <v>2</v>
      </c>
      <c r="G15" s="4">
        <v>4</v>
      </c>
      <c r="H15" s="4">
        <f t="shared" si="0"/>
        <v>6</v>
      </c>
      <c r="I15" s="11">
        <f t="shared" si="1"/>
        <v>147</v>
      </c>
      <c r="J15" s="30">
        <v>8</v>
      </c>
      <c r="K15" s="30">
        <v>30</v>
      </c>
      <c r="L15" s="31">
        <v>109</v>
      </c>
      <c r="M15" s="17">
        <f t="shared" si="2"/>
        <v>5.442176870748299</v>
      </c>
      <c r="N15" s="17">
        <f t="shared" si="3"/>
        <v>20.408163265306122</v>
      </c>
      <c r="O15" s="17">
        <f t="shared" si="4"/>
        <v>74.14965986394557</v>
      </c>
      <c r="P15" s="18">
        <f t="shared" si="5"/>
        <v>48.13559322033898</v>
      </c>
    </row>
    <row r="16" spans="1:16" ht="12.75">
      <c r="A16" s="25" t="s">
        <v>9</v>
      </c>
      <c r="B16" s="3" t="s">
        <v>34</v>
      </c>
      <c r="C16" s="25" t="s">
        <v>42</v>
      </c>
      <c r="D16" s="41">
        <v>321</v>
      </c>
      <c r="E16" s="42">
        <v>152</v>
      </c>
      <c r="F16" s="4">
        <v>7</v>
      </c>
      <c r="G16" s="4">
        <v>2</v>
      </c>
      <c r="H16" s="4">
        <f t="shared" si="0"/>
        <v>9</v>
      </c>
      <c r="I16" s="11">
        <f t="shared" si="1"/>
        <v>143</v>
      </c>
      <c r="J16" s="30">
        <v>6</v>
      </c>
      <c r="K16" s="30">
        <v>23</v>
      </c>
      <c r="L16" s="31">
        <v>114</v>
      </c>
      <c r="M16" s="17">
        <f t="shared" si="2"/>
        <v>4.195804195804196</v>
      </c>
      <c r="N16" s="17">
        <f t="shared" si="3"/>
        <v>16.083916083916083</v>
      </c>
      <c r="O16" s="17">
        <f t="shared" si="4"/>
        <v>79.72027972027972</v>
      </c>
      <c r="P16" s="18">
        <f t="shared" si="5"/>
        <v>52.64797507788162</v>
      </c>
    </row>
    <row r="17" spans="1:16" ht="12.75">
      <c r="A17" s="25" t="s">
        <v>9</v>
      </c>
      <c r="B17" s="3" t="s">
        <v>35</v>
      </c>
      <c r="C17" s="25" t="s">
        <v>42</v>
      </c>
      <c r="D17" s="41">
        <v>304</v>
      </c>
      <c r="E17" s="42">
        <v>148</v>
      </c>
      <c r="F17" s="4">
        <v>3</v>
      </c>
      <c r="G17" s="4">
        <v>1</v>
      </c>
      <c r="H17" s="4">
        <f t="shared" si="0"/>
        <v>4</v>
      </c>
      <c r="I17" s="11">
        <f t="shared" si="1"/>
        <v>144</v>
      </c>
      <c r="J17" s="30">
        <v>3</v>
      </c>
      <c r="K17" s="30">
        <v>26</v>
      </c>
      <c r="L17" s="31">
        <v>115</v>
      </c>
      <c r="M17" s="17">
        <f t="shared" si="2"/>
        <v>2.0833333333333335</v>
      </c>
      <c r="N17" s="17">
        <f t="shared" si="3"/>
        <v>18.055555555555557</v>
      </c>
      <c r="O17" s="17">
        <f t="shared" si="4"/>
        <v>79.86111111111111</v>
      </c>
      <c r="P17" s="18">
        <f t="shared" si="5"/>
        <v>51.31578947368421</v>
      </c>
    </row>
    <row r="18" spans="1:16" ht="15" customHeight="1">
      <c r="A18" s="87" t="s">
        <v>95</v>
      </c>
      <c r="B18" s="88"/>
      <c r="C18" s="89"/>
      <c r="D18" s="26">
        <f>SUM(D2:D17)</f>
        <v>4902</v>
      </c>
      <c r="E18" s="26">
        <f aca="true" t="shared" si="6" ref="E18:L18">SUM(E2:E17)</f>
        <v>2440</v>
      </c>
      <c r="F18" s="26">
        <f t="shared" si="6"/>
        <v>32</v>
      </c>
      <c r="G18" s="26">
        <f t="shared" si="6"/>
        <v>28</v>
      </c>
      <c r="H18" s="26">
        <f t="shared" si="6"/>
        <v>60</v>
      </c>
      <c r="I18" s="26">
        <f t="shared" si="6"/>
        <v>2380</v>
      </c>
      <c r="J18" s="32">
        <f t="shared" si="6"/>
        <v>109</v>
      </c>
      <c r="K18" s="32">
        <f t="shared" si="6"/>
        <v>610</v>
      </c>
      <c r="L18" s="32">
        <f t="shared" si="6"/>
        <v>1661</v>
      </c>
      <c r="M18" s="27">
        <f t="shared" si="2"/>
        <v>4.579831932773109</v>
      </c>
      <c r="N18" s="27">
        <f t="shared" si="3"/>
        <v>25.630252100840337</v>
      </c>
      <c r="O18" s="27">
        <f t="shared" si="4"/>
        <v>69.78991596638656</v>
      </c>
      <c r="P18" s="27">
        <f>IF(D19&gt;0,(D19-E18)*100/D19,"")</f>
        <v>50.224398204814364</v>
      </c>
    </row>
    <row r="19" spans="1:16" ht="12.75">
      <c r="A19" s="87" t="s">
        <v>94</v>
      </c>
      <c r="B19" s="88"/>
      <c r="C19" s="89"/>
      <c r="D19" s="7">
        <v>4902</v>
      </c>
      <c r="E19" s="7"/>
      <c r="F19" s="7"/>
      <c r="G19" s="7"/>
      <c r="H19" s="7"/>
      <c r="I19" s="12"/>
      <c r="J19" s="33"/>
      <c r="K19" s="33"/>
      <c r="L19" s="33"/>
      <c r="M19" s="17"/>
      <c r="N19" s="17"/>
      <c r="O19" s="17"/>
      <c r="P19" s="18"/>
    </row>
    <row r="20" spans="1:16" ht="12.75">
      <c r="A20" s="20"/>
      <c r="B20" s="21"/>
      <c r="C20" s="21"/>
      <c r="D20" s="7"/>
      <c r="E20" s="7"/>
      <c r="F20" s="7"/>
      <c r="G20" s="7"/>
      <c r="H20" s="7"/>
      <c r="I20" s="12"/>
      <c r="J20" s="34"/>
      <c r="K20" s="34"/>
      <c r="L20" s="33"/>
      <c r="M20" s="17"/>
      <c r="N20" s="17"/>
      <c r="O20" s="17"/>
      <c r="P20" s="18"/>
    </row>
    <row r="21" spans="1:16" ht="12.75">
      <c r="A21" s="25" t="s">
        <v>71</v>
      </c>
      <c r="B21" s="3" t="s">
        <v>48</v>
      </c>
      <c r="C21" s="25" t="s">
        <v>11</v>
      </c>
      <c r="D21" s="4">
        <v>311</v>
      </c>
      <c r="E21" s="39">
        <v>161</v>
      </c>
      <c r="F21" s="30">
        <v>6</v>
      </c>
      <c r="G21" s="30">
        <v>2</v>
      </c>
      <c r="H21" s="4">
        <f>G21+F21</f>
        <v>8</v>
      </c>
      <c r="I21" s="11">
        <f aca="true" t="shared" si="7" ref="I21:I43">E21-F21-G21</f>
        <v>153</v>
      </c>
      <c r="J21" s="30">
        <v>3</v>
      </c>
      <c r="K21" s="30">
        <v>82</v>
      </c>
      <c r="L21" s="31">
        <v>68</v>
      </c>
      <c r="M21" s="17">
        <f t="shared" si="2"/>
        <v>1.9607843137254901</v>
      </c>
      <c r="N21" s="17">
        <f t="shared" si="3"/>
        <v>53.59477124183007</v>
      </c>
      <c r="O21" s="17">
        <f t="shared" si="4"/>
        <v>44.44444444444444</v>
      </c>
      <c r="P21" s="18">
        <f>IF(E21&lt;&gt;0,(D21-E21)*100/D21,"")</f>
        <v>48.231511254019296</v>
      </c>
    </row>
    <row r="22" spans="1:16" ht="12.75">
      <c r="A22" s="25" t="s">
        <v>71</v>
      </c>
      <c r="B22" s="3" t="s">
        <v>49</v>
      </c>
      <c r="C22" s="25" t="s">
        <v>11</v>
      </c>
      <c r="D22" s="4">
        <v>314</v>
      </c>
      <c r="E22" s="39">
        <v>156</v>
      </c>
      <c r="F22" s="30">
        <v>3</v>
      </c>
      <c r="G22" s="30">
        <v>5</v>
      </c>
      <c r="H22" s="4">
        <f aca="true" t="shared" si="8" ref="H22:H43">G22+F22</f>
        <v>8</v>
      </c>
      <c r="I22" s="11">
        <f t="shared" si="7"/>
        <v>148</v>
      </c>
      <c r="J22" s="30">
        <v>5</v>
      </c>
      <c r="K22" s="30">
        <v>54</v>
      </c>
      <c r="L22" s="31">
        <v>89</v>
      </c>
      <c r="M22" s="17">
        <f t="shared" si="2"/>
        <v>3.3783783783783785</v>
      </c>
      <c r="N22" s="17">
        <f t="shared" si="3"/>
        <v>36.486486486486484</v>
      </c>
      <c r="O22" s="17">
        <f t="shared" si="4"/>
        <v>60.13513513513514</v>
      </c>
      <c r="P22" s="18">
        <f aca="true" t="shared" si="9" ref="P22:P43">IF(E22&lt;&gt;0,(D22-E22)*100/D22,"")</f>
        <v>50.318471337579616</v>
      </c>
    </row>
    <row r="23" spans="1:16" ht="12.75">
      <c r="A23" s="25" t="s">
        <v>71</v>
      </c>
      <c r="B23" s="3" t="s">
        <v>50</v>
      </c>
      <c r="C23" s="25" t="s">
        <v>11</v>
      </c>
      <c r="D23" s="4">
        <v>336</v>
      </c>
      <c r="E23" s="39">
        <v>174</v>
      </c>
      <c r="F23" s="30">
        <v>6</v>
      </c>
      <c r="G23" s="30">
        <v>1</v>
      </c>
      <c r="H23" s="4">
        <f t="shared" si="8"/>
        <v>7</v>
      </c>
      <c r="I23" s="11">
        <f t="shared" si="7"/>
        <v>167</v>
      </c>
      <c r="J23" s="30">
        <v>4</v>
      </c>
      <c r="K23" s="30">
        <v>48</v>
      </c>
      <c r="L23" s="31">
        <v>115</v>
      </c>
      <c r="M23" s="17">
        <f t="shared" si="2"/>
        <v>2.395209580838323</v>
      </c>
      <c r="N23" s="17">
        <f t="shared" si="3"/>
        <v>28.74251497005988</v>
      </c>
      <c r="O23" s="17">
        <f t="shared" si="4"/>
        <v>68.8622754491018</v>
      </c>
      <c r="P23" s="18">
        <f t="shared" si="9"/>
        <v>48.214285714285715</v>
      </c>
    </row>
    <row r="24" spans="1:16" ht="12.75">
      <c r="A24" s="25" t="s">
        <v>71</v>
      </c>
      <c r="B24" s="3" t="s">
        <v>51</v>
      </c>
      <c r="C24" s="25" t="s">
        <v>10</v>
      </c>
      <c r="D24" s="4">
        <v>432</v>
      </c>
      <c r="E24" s="39">
        <v>184</v>
      </c>
      <c r="F24" s="35">
        <v>3</v>
      </c>
      <c r="G24" s="35">
        <v>0</v>
      </c>
      <c r="H24" s="4">
        <f t="shared" si="8"/>
        <v>3</v>
      </c>
      <c r="I24" s="11">
        <f t="shared" si="7"/>
        <v>181</v>
      </c>
      <c r="J24" s="35">
        <v>8</v>
      </c>
      <c r="K24" s="35">
        <v>40</v>
      </c>
      <c r="L24" s="33">
        <v>133</v>
      </c>
      <c r="M24" s="17">
        <f t="shared" si="2"/>
        <v>4.419889502762431</v>
      </c>
      <c r="N24" s="17">
        <f t="shared" si="3"/>
        <v>22.099447513812155</v>
      </c>
      <c r="O24" s="17">
        <f t="shared" si="4"/>
        <v>73.48066298342542</v>
      </c>
      <c r="P24" s="18">
        <f t="shared" si="9"/>
        <v>57.407407407407405</v>
      </c>
    </row>
    <row r="25" spans="1:16" ht="12.75">
      <c r="A25" s="25" t="s">
        <v>71</v>
      </c>
      <c r="B25" s="3" t="s">
        <v>52</v>
      </c>
      <c r="C25" s="25" t="s">
        <v>10</v>
      </c>
      <c r="D25" s="4">
        <v>414</v>
      </c>
      <c r="E25" s="40">
        <v>148</v>
      </c>
      <c r="F25" s="31">
        <v>7</v>
      </c>
      <c r="G25" s="31">
        <v>0</v>
      </c>
      <c r="H25" s="4">
        <f t="shared" si="8"/>
        <v>7</v>
      </c>
      <c r="I25" s="11">
        <f t="shared" si="7"/>
        <v>141</v>
      </c>
      <c r="J25" s="31">
        <v>3</v>
      </c>
      <c r="K25" s="31">
        <v>32</v>
      </c>
      <c r="L25" s="31">
        <v>106</v>
      </c>
      <c r="M25" s="17">
        <f t="shared" si="2"/>
        <v>2.127659574468085</v>
      </c>
      <c r="N25" s="17">
        <f t="shared" si="3"/>
        <v>22.69503546099291</v>
      </c>
      <c r="O25" s="17">
        <f t="shared" si="4"/>
        <v>75.177304964539</v>
      </c>
      <c r="P25" s="18">
        <f t="shared" si="9"/>
        <v>64.2512077294686</v>
      </c>
    </row>
    <row r="26" spans="1:16" ht="12.75">
      <c r="A26" s="25" t="s">
        <v>71</v>
      </c>
      <c r="B26" s="3" t="s">
        <v>53</v>
      </c>
      <c r="C26" s="25" t="s">
        <v>10</v>
      </c>
      <c r="D26" s="4">
        <v>439</v>
      </c>
      <c r="E26" s="40">
        <v>215</v>
      </c>
      <c r="F26" s="31">
        <v>0</v>
      </c>
      <c r="G26" s="31">
        <v>2</v>
      </c>
      <c r="H26" s="4">
        <f t="shared" si="8"/>
        <v>2</v>
      </c>
      <c r="I26" s="11">
        <f t="shared" si="7"/>
        <v>213</v>
      </c>
      <c r="J26" s="34">
        <v>10</v>
      </c>
      <c r="K26" s="34">
        <v>52</v>
      </c>
      <c r="L26" s="33">
        <v>151</v>
      </c>
      <c r="M26" s="17">
        <f t="shared" si="2"/>
        <v>4.694835680751174</v>
      </c>
      <c r="N26" s="17">
        <f t="shared" si="3"/>
        <v>24.413145539906104</v>
      </c>
      <c r="O26" s="17">
        <f t="shared" si="4"/>
        <v>70.89201877934272</v>
      </c>
      <c r="P26" s="18">
        <f t="shared" si="9"/>
        <v>51.0250569476082</v>
      </c>
    </row>
    <row r="27" spans="1:16" ht="12.75">
      <c r="A27" s="25" t="s">
        <v>71</v>
      </c>
      <c r="B27" s="3" t="s">
        <v>54</v>
      </c>
      <c r="C27" s="25" t="s">
        <v>72</v>
      </c>
      <c r="D27" s="4">
        <v>287</v>
      </c>
      <c r="E27" s="39">
        <v>177</v>
      </c>
      <c r="F27" s="30">
        <v>1</v>
      </c>
      <c r="G27" s="30">
        <v>4</v>
      </c>
      <c r="H27" s="4">
        <f t="shared" si="8"/>
        <v>5</v>
      </c>
      <c r="I27" s="11">
        <f t="shared" si="7"/>
        <v>172</v>
      </c>
      <c r="J27" s="30">
        <v>9</v>
      </c>
      <c r="K27" s="30">
        <v>104</v>
      </c>
      <c r="L27" s="31">
        <v>59</v>
      </c>
      <c r="M27" s="17">
        <f t="shared" si="2"/>
        <v>5.232558139534884</v>
      </c>
      <c r="N27" s="17">
        <f t="shared" si="3"/>
        <v>60.46511627906977</v>
      </c>
      <c r="O27" s="17">
        <f t="shared" si="4"/>
        <v>34.30232558139535</v>
      </c>
      <c r="P27" s="18">
        <f t="shared" si="9"/>
        <v>38.32752613240418</v>
      </c>
    </row>
    <row r="28" spans="1:16" ht="12.75">
      <c r="A28" s="25" t="s">
        <v>71</v>
      </c>
      <c r="B28" s="3" t="s">
        <v>55</v>
      </c>
      <c r="C28" s="25" t="s">
        <v>12</v>
      </c>
      <c r="D28" s="4">
        <v>315</v>
      </c>
      <c r="E28" s="39">
        <v>158</v>
      </c>
      <c r="F28" s="35">
        <v>3</v>
      </c>
      <c r="G28" s="35">
        <v>4</v>
      </c>
      <c r="H28" s="4">
        <f t="shared" si="8"/>
        <v>7</v>
      </c>
      <c r="I28" s="11">
        <f t="shared" si="7"/>
        <v>151</v>
      </c>
      <c r="J28" s="35">
        <v>2</v>
      </c>
      <c r="K28" s="35">
        <v>84</v>
      </c>
      <c r="L28" s="33">
        <v>65</v>
      </c>
      <c r="M28" s="17">
        <f t="shared" si="2"/>
        <v>1.3245033112582782</v>
      </c>
      <c r="N28" s="17">
        <f t="shared" si="3"/>
        <v>55.629139072847686</v>
      </c>
      <c r="O28" s="17">
        <f t="shared" si="4"/>
        <v>43.04635761589404</v>
      </c>
      <c r="P28" s="18">
        <f t="shared" si="9"/>
        <v>49.84126984126984</v>
      </c>
    </row>
    <row r="29" spans="1:16" ht="12.75">
      <c r="A29" s="25" t="s">
        <v>71</v>
      </c>
      <c r="B29" s="3" t="s">
        <v>56</v>
      </c>
      <c r="C29" s="25" t="s">
        <v>73</v>
      </c>
      <c r="D29" s="4">
        <v>369</v>
      </c>
      <c r="E29" s="40">
        <v>178</v>
      </c>
      <c r="F29" s="31">
        <v>0</v>
      </c>
      <c r="G29" s="31">
        <v>3</v>
      </c>
      <c r="H29" s="4">
        <f t="shared" si="8"/>
        <v>3</v>
      </c>
      <c r="I29" s="11">
        <f t="shared" si="7"/>
        <v>175</v>
      </c>
      <c r="J29" s="31">
        <v>1</v>
      </c>
      <c r="K29" s="31">
        <v>87</v>
      </c>
      <c r="L29" s="31">
        <v>87</v>
      </c>
      <c r="M29" s="17">
        <f t="shared" si="2"/>
        <v>0.5714285714285714</v>
      </c>
      <c r="N29" s="17">
        <f t="shared" si="3"/>
        <v>49.714285714285715</v>
      </c>
      <c r="O29" s="17">
        <f t="shared" si="4"/>
        <v>49.714285714285715</v>
      </c>
      <c r="P29" s="18">
        <f t="shared" si="9"/>
        <v>51.76151761517615</v>
      </c>
    </row>
    <row r="30" spans="1:16" ht="12.75">
      <c r="A30" s="25" t="s">
        <v>71</v>
      </c>
      <c r="B30" s="3" t="s">
        <v>57</v>
      </c>
      <c r="C30" s="25" t="s">
        <v>74</v>
      </c>
      <c r="D30" s="4">
        <v>329</v>
      </c>
      <c r="E30" s="40">
        <v>177</v>
      </c>
      <c r="F30" s="31">
        <v>8</v>
      </c>
      <c r="G30" s="31">
        <v>2</v>
      </c>
      <c r="H30" s="4">
        <f t="shared" si="8"/>
        <v>10</v>
      </c>
      <c r="I30" s="11">
        <f t="shared" si="7"/>
        <v>167</v>
      </c>
      <c r="J30" s="34">
        <v>2</v>
      </c>
      <c r="K30" s="34">
        <v>41</v>
      </c>
      <c r="L30" s="33">
        <v>124</v>
      </c>
      <c r="M30" s="17">
        <f t="shared" si="2"/>
        <v>1.1976047904191616</v>
      </c>
      <c r="N30" s="17">
        <f t="shared" si="3"/>
        <v>24.550898203592816</v>
      </c>
      <c r="O30" s="17">
        <f t="shared" si="4"/>
        <v>74.25149700598803</v>
      </c>
      <c r="P30" s="18">
        <f t="shared" si="9"/>
        <v>46.20060790273556</v>
      </c>
    </row>
    <row r="31" spans="1:16" ht="12.75">
      <c r="A31" s="25" t="s">
        <v>71</v>
      </c>
      <c r="B31" s="3" t="s">
        <v>58</v>
      </c>
      <c r="C31" s="25" t="s">
        <v>14</v>
      </c>
      <c r="D31" s="4">
        <v>214</v>
      </c>
      <c r="E31" s="39">
        <v>124</v>
      </c>
      <c r="F31" s="30">
        <v>0</v>
      </c>
      <c r="G31" s="30">
        <v>0</v>
      </c>
      <c r="H31" s="4">
        <f t="shared" si="8"/>
        <v>0</v>
      </c>
      <c r="I31" s="11">
        <f t="shared" si="7"/>
        <v>124</v>
      </c>
      <c r="J31" s="30">
        <v>0</v>
      </c>
      <c r="K31" s="30">
        <v>61</v>
      </c>
      <c r="L31" s="31">
        <v>63</v>
      </c>
      <c r="M31" s="17">
        <f t="shared" si="2"/>
        <v>0</v>
      </c>
      <c r="N31" s="17">
        <f t="shared" si="3"/>
        <v>49.193548387096776</v>
      </c>
      <c r="O31" s="17">
        <f t="shared" si="4"/>
        <v>50.806451612903224</v>
      </c>
      <c r="P31" s="18">
        <f t="shared" si="9"/>
        <v>42.05607476635514</v>
      </c>
    </row>
    <row r="32" spans="1:16" ht="12.75">
      <c r="A32" s="25" t="s">
        <v>71</v>
      </c>
      <c r="B32" s="3" t="s">
        <v>59</v>
      </c>
      <c r="C32" s="25" t="s">
        <v>75</v>
      </c>
      <c r="D32" s="4">
        <v>220</v>
      </c>
      <c r="E32" s="39">
        <v>92</v>
      </c>
      <c r="F32" s="30">
        <v>0</v>
      </c>
      <c r="G32" s="30">
        <v>0</v>
      </c>
      <c r="H32" s="4">
        <f t="shared" si="8"/>
        <v>0</v>
      </c>
      <c r="I32" s="11">
        <f t="shared" si="7"/>
        <v>92</v>
      </c>
      <c r="J32" s="30">
        <v>1</v>
      </c>
      <c r="K32" s="30">
        <v>29</v>
      </c>
      <c r="L32" s="31">
        <v>62</v>
      </c>
      <c r="M32" s="17">
        <f t="shared" si="2"/>
        <v>1.0869565217391304</v>
      </c>
      <c r="N32" s="17">
        <f t="shared" si="3"/>
        <v>31.52173913043478</v>
      </c>
      <c r="O32" s="17">
        <f t="shared" si="4"/>
        <v>67.3913043478261</v>
      </c>
      <c r="P32" s="18">
        <f t="shared" si="9"/>
        <v>58.18181818181818</v>
      </c>
    </row>
    <row r="33" spans="1:16" ht="12.75">
      <c r="A33" s="25" t="s">
        <v>71</v>
      </c>
      <c r="B33" s="3" t="s">
        <v>60</v>
      </c>
      <c r="C33" s="25" t="s">
        <v>76</v>
      </c>
      <c r="D33" s="4">
        <v>185</v>
      </c>
      <c r="E33" s="39">
        <v>99</v>
      </c>
      <c r="F33" s="30">
        <v>1</v>
      </c>
      <c r="G33" s="30">
        <v>0</v>
      </c>
      <c r="H33" s="4">
        <f t="shared" si="8"/>
        <v>1</v>
      </c>
      <c r="I33" s="11">
        <f t="shared" si="7"/>
        <v>98</v>
      </c>
      <c r="J33" s="30">
        <v>2</v>
      </c>
      <c r="K33" s="30">
        <v>22</v>
      </c>
      <c r="L33" s="31">
        <v>74</v>
      </c>
      <c r="M33" s="17">
        <f t="shared" si="2"/>
        <v>2.0408163265306123</v>
      </c>
      <c r="N33" s="17">
        <f t="shared" si="3"/>
        <v>22.448979591836736</v>
      </c>
      <c r="O33" s="17">
        <f t="shared" si="4"/>
        <v>75.51020408163265</v>
      </c>
      <c r="P33" s="18">
        <f t="shared" si="9"/>
        <v>46.486486486486484</v>
      </c>
    </row>
    <row r="34" spans="1:16" ht="12.75">
      <c r="A34" s="25" t="s">
        <v>71</v>
      </c>
      <c r="B34" s="3" t="s">
        <v>61</v>
      </c>
      <c r="C34" s="25" t="s">
        <v>77</v>
      </c>
      <c r="D34" s="4">
        <v>255</v>
      </c>
      <c r="E34" s="39">
        <v>152</v>
      </c>
      <c r="F34" s="35">
        <v>1</v>
      </c>
      <c r="G34" s="35">
        <v>2</v>
      </c>
      <c r="H34" s="4">
        <f t="shared" si="8"/>
        <v>3</v>
      </c>
      <c r="I34" s="11">
        <f t="shared" si="7"/>
        <v>149</v>
      </c>
      <c r="J34" s="35">
        <v>4</v>
      </c>
      <c r="K34" s="35">
        <v>84</v>
      </c>
      <c r="L34" s="33">
        <v>61</v>
      </c>
      <c r="M34" s="17">
        <f t="shared" si="2"/>
        <v>2.684563758389262</v>
      </c>
      <c r="N34" s="17">
        <f t="shared" si="3"/>
        <v>56.375838926174495</v>
      </c>
      <c r="O34" s="17">
        <f t="shared" si="4"/>
        <v>40.939597315436245</v>
      </c>
      <c r="P34" s="18">
        <f t="shared" si="9"/>
        <v>40.3921568627451</v>
      </c>
    </row>
    <row r="35" spans="1:16" ht="12.75">
      <c r="A35" s="25" t="s">
        <v>71</v>
      </c>
      <c r="B35" s="3" t="s">
        <v>62</v>
      </c>
      <c r="C35" s="25" t="s">
        <v>15</v>
      </c>
      <c r="D35" s="4">
        <v>358</v>
      </c>
      <c r="E35" s="40">
        <v>137</v>
      </c>
      <c r="F35" s="31">
        <v>0</v>
      </c>
      <c r="G35" s="31">
        <v>1</v>
      </c>
      <c r="H35" s="4">
        <f t="shared" si="8"/>
        <v>1</v>
      </c>
      <c r="I35" s="11">
        <f t="shared" si="7"/>
        <v>136</v>
      </c>
      <c r="J35" s="31">
        <v>18</v>
      </c>
      <c r="K35" s="31">
        <v>63</v>
      </c>
      <c r="L35" s="31">
        <v>55</v>
      </c>
      <c r="M35" s="17">
        <f t="shared" si="2"/>
        <v>13.235294117647058</v>
      </c>
      <c r="N35" s="17">
        <f t="shared" si="3"/>
        <v>46.3235294117647</v>
      </c>
      <c r="O35" s="17">
        <f t="shared" si="4"/>
        <v>40.44117647058823</v>
      </c>
      <c r="P35" s="18">
        <f t="shared" si="9"/>
        <v>61.73184357541899</v>
      </c>
    </row>
    <row r="36" spans="1:16" ht="12.75">
      <c r="A36" s="25" t="s">
        <v>71</v>
      </c>
      <c r="B36" s="3" t="s">
        <v>63</v>
      </c>
      <c r="C36" s="25" t="s">
        <v>15</v>
      </c>
      <c r="D36" s="4">
        <v>364</v>
      </c>
      <c r="E36" s="40">
        <v>159</v>
      </c>
      <c r="F36" s="31">
        <v>3</v>
      </c>
      <c r="G36" s="31">
        <v>3</v>
      </c>
      <c r="H36" s="4">
        <f t="shared" si="8"/>
        <v>6</v>
      </c>
      <c r="I36" s="11">
        <f t="shared" si="7"/>
        <v>153</v>
      </c>
      <c r="J36" s="34">
        <v>21</v>
      </c>
      <c r="K36" s="34">
        <v>77</v>
      </c>
      <c r="L36" s="33">
        <v>55</v>
      </c>
      <c r="M36" s="17">
        <f t="shared" si="2"/>
        <v>13.72549019607843</v>
      </c>
      <c r="N36" s="17">
        <f t="shared" si="3"/>
        <v>50.326797385620914</v>
      </c>
      <c r="O36" s="17">
        <f t="shared" si="4"/>
        <v>35.947712418300654</v>
      </c>
      <c r="P36" s="18">
        <f t="shared" si="9"/>
        <v>56.31868131868132</v>
      </c>
    </row>
    <row r="37" spans="1:16" ht="12.75">
      <c r="A37" s="25" t="s">
        <v>71</v>
      </c>
      <c r="B37" s="3" t="s">
        <v>64</v>
      </c>
      <c r="C37" s="25" t="s">
        <v>78</v>
      </c>
      <c r="D37" s="4">
        <v>226</v>
      </c>
      <c r="E37" s="39">
        <v>119</v>
      </c>
      <c r="F37" s="30">
        <v>4</v>
      </c>
      <c r="G37" s="30">
        <v>0</v>
      </c>
      <c r="H37" s="4">
        <f t="shared" si="8"/>
        <v>4</v>
      </c>
      <c r="I37" s="11">
        <f t="shared" si="7"/>
        <v>115</v>
      </c>
      <c r="J37" s="30">
        <v>4</v>
      </c>
      <c r="K37" s="30">
        <v>72</v>
      </c>
      <c r="L37" s="31">
        <v>39</v>
      </c>
      <c r="M37" s="17">
        <f t="shared" si="2"/>
        <v>3.4782608695652173</v>
      </c>
      <c r="N37" s="17">
        <f t="shared" si="3"/>
        <v>62.608695652173914</v>
      </c>
      <c r="O37" s="17">
        <f t="shared" si="4"/>
        <v>33.91304347826087</v>
      </c>
      <c r="P37" s="18">
        <f t="shared" si="9"/>
        <v>47.34513274336283</v>
      </c>
    </row>
    <row r="38" spans="1:16" ht="12.75">
      <c r="A38" s="25" t="s">
        <v>71</v>
      </c>
      <c r="B38" s="3" t="s">
        <v>65</v>
      </c>
      <c r="C38" s="25" t="s">
        <v>17</v>
      </c>
      <c r="D38" s="4">
        <v>286</v>
      </c>
      <c r="E38" s="39">
        <v>151</v>
      </c>
      <c r="F38" s="30">
        <v>1</v>
      </c>
      <c r="G38" s="30">
        <v>0</v>
      </c>
      <c r="H38" s="4">
        <f t="shared" si="8"/>
        <v>1</v>
      </c>
      <c r="I38" s="11">
        <f t="shared" si="7"/>
        <v>150</v>
      </c>
      <c r="J38" s="30">
        <v>1</v>
      </c>
      <c r="K38" s="30">
        <v>73</v>
      </c>
      <c r="L38" s="31">
        <v>76</v>
      </c>
      <c r="M38" s="17">
        <f t="shared" si="2"/>
        <v>0.6666666666666666</v>
      </c>
      <c r="N38" s="17">
        <f t="shared" si="3"/>
        <v>48.666666666666664</v>
      </c>
      <c r="O38" s="17">
        <f t="shared" si="4"/>
        <v>50.666666666666664</v>
      </c>
      <c r="P38" s="18">
        <f t="shared" si="9"/>
        <v>47.2027972027972</v>
      </c>
    </row>
    <row r="39" spans="1:16" ht="12.75">
      <c r="A39" s="25" t="s">
        <v>71</v>
      </c>
      <c r="B39" s="3" t="s">
        <v>66</v>
      </c>
      <c r="C39" s="25" t="s">
        <v>17</v>
      </c>
      <c r="D39" s="4">
        <v>269</v>
      </c>
      <c r="E39" s="39">
        <v>153</v>
      </c>
      <c r="F39" s="30">
        <v>1</v>
      </c>
      <c r="G39" s="30">
        <v>0</v>
      </c>
      <c r="H39" s="4">
        <f t="shared" si="8"/>
        <v>1</v>
      </c>
      <c r="I39" s="11">
        <f t="shared" si="7"/>
        <v>152</v>
      </c>
      <c r="J39" s="30">
        <v>2</v>
      </c>
      <c r="K39" s="30">
        <v>81</v>
      </c>
      <c r="L39" s="31">
        <v>69</v>
      </c>
      <c r="M39" s="17">
        <f t="shared" si="2"/>
        <v>1.3157894736842106</v>
      </c>
      <c r="N39" s="17">
        <f t="shared" si="3"/>
        <v>53.28947368421053</v>
      </c>
      <c r="O39" s="17">
        <f t="shared" si="4"/>
        <v>45.39473684210526</v>
      </c>
      <c r="P39" s="18">
        <f t="shared" si="9"/>
        <v>43.12267657992565</v>
      </c>
    </row>
    <row r="40" spans="1:16" ht="12.75">
      <c r="A40" s="25" t="s">
        <v>71</v>
      </c>
      <c r="B40" s="3" t="s">
        <v>67</v>
      </c>
      <c r="C40" s="25" t="s">
        <v>18</v>
      </c>
      <c r="D40" s="4">
        <v>405</v>
      </c>
      <c r="E40" s="39">
        <v>192</v>
      </c>
      <c r="F40" s="35">
        <v>3</v>
      </c>
      <c r="G40" s="35">
        <v>4</v>
      </c>
      <c r="H40" s="4">
        <f t="shared" si="8"/>
        <v>7</v>
      </c>
      <c r="I40" s="11">
        <f t="shared" si="7"/>
        <v>185</v>
      </c>
      <c r="J40" s="35">
        <v>5</v>
      </c>
      <c r="K40" s="35">
        <v>65</v>
      </c>
      <c r="L40" s="33">
        <v>115</v>
      </c>
      <c r="M40" s="17">
        <f t="shared" si="2"/>
        <v>2.7027027027027026</v>
      </c>
      <c r="N40" s="17">
        <f t="shared" si="3"/>
        <v>35.13513513513514</v>
      </c>
      <c r="O40" s="17">
        <f t="shared" si="4"/>
        <v>62.16216216216216</v>
      </c>
      <c r="P40" s="18">
        <f t="shared" si="9"/>
        <v>52.592592592592595</v>
      </c>
    </row>
    <row r="41" spans="1:16" ht="12.75">
      <c r="A41" s="25" t="s">
        <v>71</v>
      </c>
      <c r="B41" s="3" t="s">
        <v>68</v>
      </c>
      <c r="C41" s="25" t="s">
        <v>18</v>
      </c>
      <c r="D41" s="4">
        <v>422</v>
      </c>
      <c r="E41" s="40">
        <v>207</v>
      </c>
      <c r="F41" s="31">
        <v>4</v>
      </c>
      <c r="G41" s="31">
        <v>3</v>
      </c>
      <c r="H41" s="4">
        <f t="shared" si="8"/>
        <v>7</v>
      </c>
      <c r="I41" s="11">
        <f t="shared" si="7"/>
        <v>200</v>
      </c>
      <c r="J41" s="31">
        <v>6</v>
      </c>
      <c r="K41" s="31">
        <v>85</v>
      </c>
      <c r="L41" s="31">
        <v>109</v>
      </c>
      <c r="M41" s="17">
        <f t="shared" si="2"/>
        <v>3</v>
      </c>
      <c r="N41" s="17">
        <f t="shared" si="3"/>
        <v>42.5</v>
      </c>
      <c r="O41" s="17">
        <f t="shared" si="4"/>
        <v>54.5</v>
      </c>
      <c r="P41" s="18">
        <f t="shared" si="9"/>
        <v>50.947867298578196</v>
      </c>
    </row>
    <row r="42" spans="1:16" ht="12.75">
      <c r="A42" s="25" t="s">
        <v>71</v>
      </c>
      <c r="B42" s="3" t="s">
        <v>69</v>
      </c>
      <c r="C42" s="25" t="s">
        <v>19</v>
      </c>
      <c r="D42" s="4">
        <v>463</v>
      </c>
      <c r="E42" s="40">
        <v>209</v>
      </c>
      <c r="F42" s="31">
        <v>2</v>
      </c>
      <c r="G42" s="31">
        <v>2</v>
      </c>
      <c r="H42" s="4">
        <f t="shared" si="8"/>
        <v>4</v>
      </c>
      <c r="I42" s="11">
        <f t="shared" si="7"/>
        <v>205</v>
      </c>
      <c r="J42" s="34">
        <v>7</v>
      </c>
      <c r="K42" s="34">
        <v>103</v>
      </c>
      <c r="L42" s="33">
        <v>95</v>
      </c>
      <c r="M42" s="17">
        <f t="shared" si="2"/>
        <v>3.4146341463414633</v>
      </c>
      <c r="N42" s="17">
        <f t="shared" si="3"/>
        <v>50.24390243902439</v>
      </c>
      <c r="O42" s="17">
        <f t="shared" si="4"/>
        <v>46.34146341463415</v>
      </c>
      <c r="P42" s="18">
        <f t="shared" si="9"/>
        <v>54.85961123110151</v>
      </c>
    </row>
    <row r="43" spans="1:16" ht="12.75">
      <c r="A43" s="25" t="s">
        <v>71</v>
      </c>
      <c r="B43" s="3" t="s">
        <v>70</v>
      </c>
      <c r="C43" s="25" t="s">
        <v>19</v>
      </c>
      <c r="D43" s="4">
        <v>448</v>
      </c>
      <c r="E43" s="39">
        <v>176</v>
      </c>
      <c r="F43" s="30">
        <v>0</v>
      </c>
      <c r="G43" s="30">
        <v>4</v>
      </c>
      <c r="H43" s="4">
        <f t="shared" si="8"/>
        <v>4</v>
      </c>
      <c r="I43" s="11">
        <f t="shared" si="7"/>
        <v>172</v>
      </c>
      <c r="J43" s="30">
        <v>6</v>
      </c>
      <c r="K43" s="30">
        <v>89</v>
      </c>
      <c r="L43" s="31">
        <v>77</v>
      </c>
      <c r="M43" s="17">
        <f t="shared" si="2"/>
        <v>3.488372093023256</v>
      </c>
      <c r="N43" s="17">
        <f t="shared" si="3"/>
        <v>51.74418604651163</v>
      </c>
      <c r="O43" s="17">
        <f t="shared" si="4"/>
        <v>44.76744186046512</v>
      </c>
      <c r="P43" s="18">
        <f t="shared" si="9"/>
        <v>60.714285714285715</v>
      </c>
    </row>
    <row r="44" spans="1:16" s="1" customFormat="1" ht="12.75" customHeight="1">
      <c r="A44" s="90" t="s">
        <v>96</v>
      </c>
      <c r="B44" s="90"/>
      <c r="C44" s="90"/>
      <c r="D44" s="26">
        <f>SUM(D21:D43)</f>
        <v>7661</v>
      </c>
      <c r="E44" s="26">
        <f aca="true" t="shared" si="10" ref="E44:L44">SUM(E21:E43)</f>
        <v>3698</v>
      </c>
      <c r="F44" s="26">
        <f t="shared" si="10"/>
        <v>57</v>
      </c>
      <c r="G44" s="26">
        <f t="shared" si="10"/>
        <v>42</v>
      </c>
      <c r="H44" s="26">
        <f t="shared" si="10"/>
        <v>99</v>
      </c>
      <c r="I44" s="26">
        <f t="shared" si="10"/>
        <v>3599</v>
      </c>
      <c r="J44" s="32">
        <f t="shared" si="10"/>
        <v>124</v>
      </c>
      <c r="K44" s="32">
        <f t="shared" si="10"/>
        <v>1528</v>
      </c>
      <c r="L44" s="32">
        <f t="shared" si="10"/>
        <v>1947</v>
      </c>
      <c r="M44" s="28">
        <f t="shared" si="2"/>
        <v>3.4454015004167826</v>
      </c>
      <c r="N44" s="28">
        <f t="shared" si="3"/>
        <v>42.456237843845514</v>
      </c>
      <c r="O44" s="28">
        <f t="shared" si="4"/>
        <v>54.09836065573771</v>
      </c>
      <c r="P44" s="28">
        <f>IF(D45&gt;0,(D45-E44)*100/D45,"")</f>
        <v>51.729539224644306</v>
      </c>
    </row>
    <row r="45" spans="1:16" ht="12.75">
      <c r="A45" s="90" t="s">
        <v>94</v>
      </c>
      <c r="B45" s="90"/>
      <c r="C45" s="90"/>
      <c r="D45" s="7">
        <v>7661</v>
      </c>
      <c r="E45" s="7"/>
      <c r="F45" s="7"/>
      <c r="G45" s="7"/>
      <c r="H45" s="7"/>
      <c r="I45" s="12"/>
      <c r="J45" s="33"/>
      <c r="K45" s="33"/>
      <c r="L45" s="33"/>
      <c r="M45" s="17"/>
      <c r="N45" s="17"/>
      <c r="O45" s="17"/>
      <c r="P45" s="18"/>
    </row>
    <row r="46" spans="1:16" ht="12.75">
      <c r="A46" s="22"/>
      <c r="B46" s="5"/>
      <c r="C46" s="5"/>
      <c r="D46" s="7"/>
      <c r="E46" s="7"/>
      <c r="F46" s="7"/>
      <c r="G46" s="7"/>
      <c r="H46" s="7"/>
      <c r="I46" s="12"/>
      <c r="J46" s="34"/>
      <c r="K46" s="34"/>
      <c r="L46" s="33"/>
      <c r="M46" s="17"/>
      <c r="N46" s="17"/>
      <c r="O46" s="17"/>
      <c r="P46" s="18"/>
    </row>
    <row r="47" spans="1:16" ht="15" customHeight="1">
      <c r="A47" s="25" t="s">
        <v>13</v>
      </c>
      <c r="B47" s="3" t="s">
        <v>79</v>
      </c>
      <c r="C47" s="25" t="s">
        <v>13</v>
      </c>
      <c r="D47" s="4">
        <v>350</v>
      </c>
      <c r="E47" s="11">
        <v>188</v>
      </c>
      <c r="F47" s="4">
        <v>3</v>
      </c>
      <c r="G47" s="4">
        <v>2</v>
      </c>
      <c r="H47" s="4">
        <f>G47+F47</f>
        <v>5</v>
      </c>
      <c r="I47" s="11">
        <f>E47-F47-G47</f>
        <v>183</v>
      </c>
      <c r="J47" s="30">
        <v>9</v>
      </c>
      <c r="K47" s="30">
        <v>66</v>
      </c>
      <c r="L47" s="31">
        <v>108</v>
      </c>
      <c r="M47" s="17">
        <f t="shared" si="2"/>
        <v>4.918032786885246</v>
      </c>
      <c r="N47" s="17">
        <f t="shared" si="3"/>
        <v>36.0655737704918</v>
      </c>
      <c r="O47" s="17">
        <f t="shared" si="4"/>
        <v>59.01639344262295</v>
      </c>
      <c r="P47" s="18">
        <f>IF(E47&lt;&gt;0,(D47-E47)*100/D47,"")</f>
        <v>46.285714285714285</v>
      </c>
    </row>
    <row r="48" spans="1:16" ht="16.5" customHeight="1">
      <c r="A48" s="25" t="s">
        <v>13</v>
      </c>
      <c r="B48" s="3" t="s">
        <v>80</v>
      </c>
      <c r="C48" s="25" t="s">
        <v>13</v>
      </c>
      <c r="D48" s="4">
        <v>358</v>
      </c>
      <c r="E48" s="11">
        <v>136</v>
      </c>
      <c r="F48" s="4"/>
      <c r="G48" s="4"/>
      <c r="H48" s="4">
        <f>G48+F48</f>
        <v>0</v>
      </c>
      <c r="I48" s="11">
        <f>E48-F48-G48</f>
        <v>136</v>
      </c>
      <c r="J48" s="30">
        <v>14</v>
      </c>
      <c r="K48" s="30">
        <v>52</v>
      </c>
      <c r="L48" s="31">
        <v>70</v>
      </c>
      <c r="M48" s="17">
        <f t="shared" si="2"/>
        <v>10.294117647058824</v>
      </c>
      <c r="N48" s="17">
        <f t="shared" si="3"/>
        <v>38.23529411764706</v>
      </c>
      <c r="O48" s="17">
        <f t="shared" si="4"/>
        <v>51.470588235294116</v>
      </c>
      <c r="P48" s="18">
        <f>IF(E48&lt;&gt;0,(D48-E48)*100/D48,"")</f>
        <v>62.01117318435754</v>
      </c>
    </row>
    <row r="49" spans="1:16" ht="15.75" customHeight="1">
      <c r="A49" s="25" t="s">
        <v>13</v>
      </c>
      <c r="B49" s="3" t="s">
        <v>81</v>
      </c>
      <c r="C49" s="25" t="s">
        <v>13</v>
      </c>
      <c r="D49" s="4">
        <v>355</v>
      </c>
      <c r="E49" s="11">
        <v>168</v>
      </c>
      <c r="F49" s="4">
        <v>2</v>
      </c>
      <c r="G49" s="4"/>
      <c r="H49" s="4">
        <f>G49+F49</f>
        <v>2</v>
      </c>
      <c r="I49" s="11">
        <f>E49-F49-G49</f>
        <v>166</v>
      </c>
      <c r="J49" s="30">
        <v>12</v>
      </c>
      <c r="K49" s="30">
        <v>61</v>
      </c>
      <c r="L49" s="31">
        <v>93</v>
      </c>
      <c r="M49" s="17">
        <f t="shared" si="2"/>
        <v>7.228915662650603</v>
      </c>
      <c r="N49" s="17">
        <f t="shared" si="3"/>
        <v>36.74698795180723</v>
      </c>
      <c r="O49" s="17">
        <f t="shared" si="4"/>
        <v>56.024096385542165</v>
      </c>
      <c r="P49" s="18">
        <f>IF(E49&lt;&gt;0,(D49-E49)*100/D49,"")</f>
        <v>52.67605633802817</v>
      </c>
    </row>
    <row r="50" spans="1:16" s="1" customFormat="1" ht="12.75" customHeight="1">
      <c r="A50" s="90" t="s">
        <v>96</v>
      </c>
      <c r="B50" s="90"/>
      <c r="C50" s="90"/>
      <c r="D50" s="26">
        <f>SUM(D47:D49)</f>
        <v>1063</v>
      </c>
      <c r="E50" s="26">
        <f aca="true" t="shared" si="11" ref="E50:L50">SUM(E47:E49)</f>
        <v>492</v>
      </c>
      <c r="F50" s="26">
        <f t="shared" si="11"/>
        <v>5</v>
      </c>
      <c r="G50" s="26">
        <f t="shared" si="11"/>
        <v>2</v>
      </c>
      <c r="H50" s="26">
        <f t="shared" si="11"/>
        <v>7</v>
      </c>
      <c r="I50" s="26">
        <f t="shared" si="11"/>
        <v>485</v>
      </c>
      <c r="J50" s="32">
        <f t="shared" si="11"/>
        <v>35</v>
      </c>
      <c r="K50" s="32">
        <f t="shared" si="11"/>
        <v>179</v>
      </c>
      <c r="L50" s="32">
        <f t="shared" si="11"/>
        <v>271</v>
      </c>
      <c r="M50" s="28">
        <f t="shared" si="2"/>
        <v>7.216494845360825</v>
      </c>
      <c r="N50" s="28">
        <f t="shared" si="3"/>
        <v>36.90721649484536</v>
      </c>
      <c r="O50" s="28">
        <f t="shared" si="4"/>
        <v>55.876288659793815</v>
      </c>
      <c r="P50" s="28">
        <f>IF(D51&gt;0,(D51-E50)*100/D51,"")</f>
        <v>53.715898400752586</v>
      </c>
    </row>
    <row r="51" spans="1:16" ht="12.75">
      <c r="A51" s="90" t="s">
        <v>94</v>
      </c>
      <c r="B51" s="90"/>
      <c r="C51" s="90"/>
      <c r="D51" s="7">
        <v>1063</v>
      </c>
      <c r="E51" s="7"/>
      <c r="F51" s="7"/>
      <c r="G51" s="7"/>
      <c r="H51" s="7"/>
      <c r="I51" s="12"/>
      <c r="J51" s="33"/>
      <c r="K51" s="33"/>
      <c r="L51" s="33"/>
      <c r="M51" s="17"/>
      <c r="N51" s="17"/>
      <c r="O51" s="17"/>
      <c r="P51" s="18"/>
    </row>
    <row r="52" spans="1:16" ht="12.75">
      <c r="A52" s="22"/>
      <c r="B52" s="5"/>
      <c r="C52" s="5"/>
      <c r="D52" s="7"/>
      <c r="E52" s="7"/>
      <c r="F52" s="7"/>
      <c r="G52" s="7"/>
      <c r="H52" s="7"/>
      <c r="I52" s="12"/>
      <c r="J52" s="34"/>
      <c r="K52" s="34"/>
      <c r="L52" s="33"/>
      <c r="M52" s="17"/>
      <c r="N52" s="17"/>
      <c r="O52" s="17"/>
      <c r="P52" s="18"/>
    </row>
    <row r="53" spans="1:16" ht="15.75" customHeight="1">
      <c r="A53" s="25" t="s">
        <v>16</v>
      </c>
      <c r="B53" s="3" t="s">
        <v>82</v>
      </c>
      <c r="C53" s="25" t="s">
        <v>84</v>
      </c>
      <c r="D53" s="4">
        <v>379</v>
      </c>
      <c r="E53" s="11">
        <v>148</v>
      </c>
      <c r="F53" s="4">
        <v>0</v>
      </c>
      <c r="G53" s="4">
        <v>0</v>
      </c>
      <c r="H53" s="4">
        <f>G53+F53</f>
        <v>0</v>
      </c>
      <c r="I53" s="11">
        <f>E53-F53-G53</f>
        <v>148</v>
      </c>
      <c r="J53" s="30">
        <v>31</v>
      </c>
      <c r="K53" s="30">
        <v>47</v>
      </c>
      <c r="L53" s="31">
        <v>70</v>
      </c>
      <c r="M53" s="17">
        <f t="shared" si="2"/>
        <v>20.945945945945947</v>
      </c>
      <c r="N53" s="17">
        <f t="shared" si="3"/>
        <v>31.756756756756758</v>
      </c>
      <c r="O53" s="17">
        <f t="shared" si="4"/>
        <v>47.2972972972973</v>
      </c>
      <c r="P53" s="18">
        <f>IF(E53&lt;&gt;0,(D53-E53)*100/D53,"")</f>
        <v>60.949868073878626</v>
      </c>
    </row>
    <row r="54" spans="1:16" ht="13.5" customHeight="1">
      <c r="A54" s="25" t="s">
        <v>16</v>
      </c>
      <c r="B54" s="3" t="s">
        <v>83</v>
      </c>
      <c r="C54" s="25" t="s">
        <v>84</v>
      </c>
      <c r="D54" s="4">
        <v>392</v>
      </c>
      <c r="E54" s="11">
        <v>144</v>
      </c>
      <c r="F54" s="4">
        <v>1</v>
      </c>
      <c r="G54" s="4">
        <v>0</v>
      </c>
      <c r="H54" s="4">
        <f>G54+F54</f>
        <v>1</v>
      </c>
      <c r="I54" s="11">
        <f>E54-F54-G54</f>
        <v>143</v>
      </c>
      <c r="J54" s="30">
        <v>28</v>
      </c>
      <c r="K54" s="30">
        <v>29</v>
      </c>
      <c r="L54" s="31">
        <v>86</v>
      </c>
      <c r="M54" s="17">
        <f t="shared" si="2"/>
        <v>19.58041958041958</v>
      </c>
      <c r="N54" s="17">
        <f t="shared" si="3"/>
        <v>20.27972027972028</v>
      </c>
      <c r="O54" s="17">
        <f t="shared" si="4"/>
        <v>60.13986013986014</v>
      </c>
      <c r="P54" s="18">
        <f>IF(E54&lt;&gt;0,(D54-E54)*100/D54,"")</f>
        <v>63.265306122448976</v>
      </c>
    </row>
    <row r="55" spans="1:16" s="1" customFormat="1" ht="12.75" customHeight="1">
      <c r="A55" s="90" t="s">
        <v>96</v>
      </c>
      <c r="B55" s="90"/>
      <c r="C55" s="90"/>
      <c r="D55" s="26">
        <f>SUM(D53:D54)</f>
        <v>771</v>
      </c>
      <c r="E55" s="26">
        <f aca="true" t="shared" si="12" ref="E55:L55">SUM(E53:E54)</f>
        <v>292</v>
      </c>
      <c r="F55" s="26">
        <f t="shared" si="12"/>
        <v>1</v>
      </c>
      <c r="G55" s="26">
        <f t="shared" si="12"/>
        <v>0</v>
      </c>
      <c r="H55" s="26">
        <f t="shared" si="12"/>
        <v>1</v>
      </c>
      <c r="I55" s="26">
        <f t="shared" si="12"/>
        <v>291</v>
      </c>
      <c r="J55" s="32">
        <f t="shared" si="12"/>
        <v>59</v>
      </c>
      <c r="K55" s="32">
        <f t="shared" si="12"/>
        <v>76</v>
      </c>
      <c r="L55" s="32">
        <f t="shared" si="12"/>
        <v>156</v>
      </c>
      <c r="M55" s="28">
        <f t="shared" si="2"/>
        <v>20.274914089347078</v>
      </c>
      <c r="N55" s="28">
        <f t="shared" si="3"/>
        <v>26.116838487972508</v>
      </c>
      <c r="O55" s="28">
        <f t="shared" si="4"/>
        <v>53.608247422680414</v>
      </c>
      <c r="P55" s="28">
        <f>IF(D56&gt;0,(D56-E55)*100/D56,"")</f>
        <v>62.12710765239948</v>
      </c>
    </row>
    <row r="56" spans="1:16" ht="12.75">
      <c r="A56" s="90" t="s">
        <v>94</v>
      </c>
      <c r="B56" s="90"/>
      <c r="C56" s="90"/>
      <c r="D56" s="7">
        <v>771</v>
      </c>
      <c r="E56" s="7"/>
      <c r="F56" s="7"/>
      <c r="G56" s="7"/>
      <c r="H56" s="7"/>
      <c r="I56" s="7"/>
      <c r="J56" s="33"/>
      <c r="K56" s="33"/>
      <c r="L56" s="33"/>
      <c r="M56" s="17"/>
      <c r="N56" s="17"/>
      <c r="O56" s="17"/>
      <c r="P56" s="18"/>
    </row>
    <row r="57" spans="1:16" ht="12.75">
      <c r="A57" s="22"/>
      <c r="B57" s="5"/>
      <c r="C57" s="5"/>
      <c r="D57" s="7"/>
      <c r="E57" s="7"/>
      <c r="F57" s="7"/>
      <c r="G57" s="7"/>
      <c r="H57" s="7"/>
      <c r="I57" s="7"/>
      <c r="J57" s="34"/>
      <c r="K57" s="34"/>
      <c r="L57" s="33"/>
      <c r="M57" s="17"/>
      <c r="N57" s="17"/>
      <c r="O57" s="17"/>
      <c r="P57" s="18"/>
    </row>
    <row r="58" spans="1:16" ht="12.75">
      <c r="A58" s="6"/>
      <c r="B58" s="6"/>
      <c r="C58" s="6"/>
      <c r="D58" s="8"/>
      <c r="E58" s="8"/>
      <c r="F58" s="8"/>
      <c r="G58" s="8"/>
      <c r="H58" s="8"/>
      <c r="I58" s="8"/>
      <c r="J58" s="36"/>
      <c r="K58" s="36"/>
      <c r="L58" s="36"/>
      <c r="M58" s="17"/>
      <c r="N58" s="17"/>
      <c r="O58" s="17"/>
      <c r="P58" s="18"/>
    </row>
    <row r="59" spans="1:16" s="2" customFormat="1" ht="12.75">
      <c r="A59" s="85" t="s">
        <v>85</v>
      </c>
      <c r="B59" s="85"/>
      <c r="C59" s="85"/>
      <c r="D59" s="9">
        <f>D55+D50+D44+D18</f>
        <v>14397</v>
      </c>
      <c r="E59" s="9">
        <f aca="true" t="shared" si="13" ref="E59:L59">E55+E50+E44+E18</f>
        <v>6922</v>
      </c>
      <c r="F59" s="9">
        <f t="shared" si="13"/>
        <v>95</v>
      </c>
      <c r="G59" s="9">
        <f t="shared" si="13"/>
        <v>72</v>
      </c>
      <c r="H59" s="9">
        <f t="shared" si="13"/>
        <v>167</v>
      </c>
      <c r="I59" s="9">
        <f t="shared" si="13"/>
        <v>6755</v>
      </c>
      <c r="J59" s="37">
        <f t="shared" si="13"/>
        <v>327</v>
      </c>
      <c r="K59" s="37">
        <f t="shared" si="13"/>
        <v>2393</v>
      </c>
      <c r="L59" s="37">
        <f t="shared" si="13"/>
        <v>4035</v>
      </c>
      <c r="M59" s="28">
        <f t="shared" si="2"/>
        <v>4.840858623242043</v>
      </c>
      <c r="N59" s="28">
        <f t="shared" si="3"/>
        <v>35.425610658771284</v>
      </c>
      <c r="O59" s="28">
        <f t="shared" si="4"/>
        <v>59.733530717986675</v>
      </c>
      <c r="P59" s="28"/>
    </row>
    <row r="60" spans="1:16" ht="17.25" customHeight="1">
      <c r="A60" s="84" t="s">
        <v>93</v>
      </c>
      <c r="B60" s="84"/>
      <c r="C60" s="84"/>
      <c r="D60" s="13">
        <v>14397</v>
      </c>
      <c r="J60" s="38">
        <f>IF(I59&lt;&gt;0,J59*100/I59,)</f>
        <v>4.840858623242043</v>
      </c>
      <c r="K60" s="38">
        <f>IF(I59&lt;&gt;0,K59*100/I59,)</f>
        <v>35.425610658771284</v>
      </c>
      <c r="L60" s="38">
        <f>IF(I59&lt;&gt;0,L59*100/I59,)</f>
        <v>59.733530717986675</v>
      </c>
      <c r="M60" s="83" t="s">
        <v>92</v>
      </c>
      <c r="N60" s="83"/>
      <c r="O60" s="83"/>
      <c r="P60" s="19">
        <f>IF(D60&gt;0,(D60-E59)*100/D60,"")</f>
        <v>51.9205390011808</v>
      </c>
    </row>
    <row r="61" spans="1:4" ht="12.75">
      <c r="A61" s="86" t="s">
        <v>98</v>
      </c>
      <c r="B61" s="86"/>
      <c r="C61" s="86"/>
      <c r="D61" s="10">
        <f>E63+F63+G63+H63</f>
        <v>44</v>
      </c>
    </row>
    <row r="62" spans="1:3" ht="12.75">
      <c r="A62" s="86"/>
      <c r="B62" s="86"/>
      <c r="C62" s="86"/>
    </row>
    <row r="63" spans="5:9" ht="12.75">
      <c r="E63" s="29">
        <f>COUNT(E2:E17)</f>
        <v>16</v>
      </c>
      <c r="F63" s="29">
        <f>COUNT(E21:E43)</f>
        <v>23</v>
      </c>
      <c r="G63" s="29">
        <f>COUNT(E47:E49)</f>
        <v>3</v>
      </c>
      <c r="H63" s="29">
        <f>COUNT(E53:E54)</f>
        <v>2</v>
      </c>
      <c r="I63" s="29"/>
    </row>
  </sheetData>
  <sheetProtection/>
  <mergeCells count="13">
    <mergeCell ref="A62:C62"/>
    <mergeCell ref="A18:C18"/>
    <mergeCell ref="A19:C19"/>
    <mergeCell ref="A44:C44"/>
    <mergeCell ref="A56:C56"/>
    <mergeCell ref="A45:C45"/>
    <mergeCell ref="A50:C50"/>
    <mergeCell ref="A51:C51"/>
    <mergeCell ref="A55:C55"/>
    <mergeCell ref="M60:O60"/>
    <mergeCell ref="A60:C60"/>
    <mergeCell ref="A59:C59"/>
    <mergeCell ref="A61:C61"/>
  </mergeCells>
  <printOptions gridLines="1" horizontalCentered="1"/>
  <pageMargins left="0.15748031496062992" right="0.15748031496062992" top="0.3937007874015748" bottom="0.1968503937007874" header="0.31496062992125984" footer="0.31496062992125984"/>
  <pageSetup fitToHeight="0" fitToWidth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9"/>
  <sheetViews>
    <sheetView workbookViewId="0" topLeftCell="K1">
      <pane ySplit="2" topLeftCell="BM15" activePane="bottomLeft" state="frozen"/>
      <selection pane="topLeft" activeCell="A1" sqref="A1"/>
      <selection pane="bottomLeft" activeCell="AB42" sqref="AB42"/>
    </sheetView>
  </sheetViews>
  <sheetFormatPr defaultColWidth="9.140625" defaultRowHeight="12.75"/>
  <cols>
    <col min="1" max="1" width="12.8515625" style="45" customWidth="1"/>
    <col min="2" max="2" width="5.140625" style="45" customWidth="1"/>
    <col min="3" max="3" width="15.57421875" style="45" customWidth="1"/>
    <col min="4" max="5" width="6.28125" style="74" bestFit="1" customWidth="1"/>
    <col min="6" max="6" width="5.7109375" style="74" customWidth="1"/>
    <col min="7" max="7" width="5.421875" style="74" customWidth="1"/>
    <col min="8" max="8" width="6.28125" style="74" bestFit="1" customWidth="1"/>
    <col min="9" max="9" width="6.57421875" style="74" bestFit="1" customWidth="1"/>
    <col min="10" max="11" width="9.8515625" style="45" customWidth="1"/>
    <col min="12" max="19" width="9.140625" style="45" customWidth="1"/>
    <col min="20" max="20" width="11.28125" style="45" customWidth="1"/>
    <col min="21" max="21" width="12.421875" style="45" customWidth="1"/>
    <col min="22" max="24" width="9.140625" style="45" customWidth="1"/>
    <col min="25" max="26" width="11.00390625" style="45" customWidth="1"/>
    <col min="27" max="27" width="11.28125" style="45" customWidth="1"/>
    <col min="28" max="16384" width="9.140625" style="45" customWidth="1"/>
  </cols>
  <sheetData>
    <row r="1" spans="1:20" ht="11.25">
      <c r="A1" s="59" t="s">
        <v>99</v>
      </c>
      <c r="B1" s="59"/>
      <c r="C1" s="59"/>
      <c r="D1" s="77"/>
      <c r="E1" s="77"/>
      <c r="F1" s="77"/>
      <c r="G1" s="77"/>
      <c r="H1" s="77"/>
      <c r="I1" s="77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7" ht="48.75" customHeight="1">
      <c r="A2" s="46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46" t="s">
        <v>5</v>
      </c>
      <c r="G2" s="46" t="s">
        <v>6</v>
      </c>
      <c r="H2" s="46" t="s">
        <v>7</v>
      </c>
      <c r="I2" s="46" t="s">
        <v>8</v>
      </c>
      <c r="J2" s="47" t="s">
        <v>100</v>
      </c>
      <c r="K2" s="47" t="s">
        <v>101</v>
      </c>
      <c r="L2" s="47" t="s">
        <v>102</v>
      </c>
      <c r="M2" s="47" t="s">
        <v>103</v>
      </c>
      <c r="N2" s="48" t="s">
        <v>104</v>
      </c>
      <c r="O2" s="48" t="s">
        <v>105</v>
      </c>
      <c r="P2" s="48" t="s">
        <v>106</v>
      </c>
      <c r="Q2" s="48" t="s">
        <v>107</v>
      </c>
      <c r="R2" s="48" t="s">
        <v>108</v>
      </c>
      <c r="S2" s="48" t="s">
        <v>109</v>
      </c>
      <c r="T2" s="48" t="s">
        <v>110</v>
      </c>
      <c r="U2" s="48" t="s">
        <v>111</v>
      </c>
      <c r="V2" s="48" t="s">
        <v>112</v>
      </c>
      <c r="W2" s="48" t="s">
        <v>113</v>
      </c>
      <c r="X2" s="48" t="s">
        <v>114</v>
      </c>
      <c r="Y2" s="48" t="s">
        <v>115</v>
      </c>
      <c r="Z2" s="48" t="s">
        <v>116</v>
      </c>
      <c r="AA2" s="48" t="s">
        <v>117</v>
      </c>
    </row>
    <row r="3" spans="1:28" ht="10.5" customHeight="1">
      <c r="A3" s="49" t="s">
        <v>9</v>
      </c>
      <c r="B3" s="50" t="s">
        <v>20</v>
      </c>
      <c r="C3" s="49" t="s">
        <v>36</v>
      </c>
      <c r="D3" s="78">
        <v>324</v>
      </c>
      <c r="E3" s="79">
        <v>160</v>
      </c>
      <c r="F3" s="79">
        <v>2</v>
      </c>
      <c r="G3" s="79">
        <v>4</v>
      </c>
      <c r="H3" s="78">
        <f aca="true" t="shared" si="0" ref="H3:H18">F3+G3</f>
        <v>6</v>
      </c>
      <c r="I3" s="78">
        <f aca="true" t="shared" si="1" ref="I3:I18">E3-H3</f>
        <v>154</v>
      </c>
      <c r="J3" s="51">
        <v>1</v>
      </c>
      <c r="K3" s="51">
        <v>0</v>
      </c>
      <c r="L3" s="51">
        <v>0</v>
      </c>
      <c r="M3" s="51">
        <v>0</v>
      </c>
      <c r="N3" s="51">
        <v>0</v>
      </c>
      <c r="O3" s="51">
        <v>0</v>
      </c>
      <c r="P3" s="51">
        <v>0</v>
      </c>
      <c r="Q3" s="51">
        <v>0</v>
      </c>
      <c r="R3" s="51">
        <v>0</v>
      </c>
      <c r="S3" s="51">
        <v>0</v>
      </c>
      <c r="T3" s="51">
        <v>0</v>
      </c>
      <c r="U3" s="51">
        <v>2</v>
      </c>
      <c r="V3" s="51">
        <v>1</v>
      </c>
      <c r="W3" s="51">
        <v>0</v>
      </c>
      <c r="X3" s="51">
        <v>0</v>
      </c>
      <c r="Y3" s="51">
        <v>2</v>
      </c>
      <c r="Z3" s="51">
        <v>0</v>
      </c>
      <c r="AA3" s="51">
        <v>0</v>
      </c>
      <c r="AB3" s="43"/>
    </row>
    <row r="4" spans="1:27" ht="10.5" customHeight="1">
      <c r="A4" s="49" t="s">
        <v>9</v>
      </c>
      <c r="B4" s="50" t="s">
        <v>21</v>
      </c>
      <c r="C4" s="49" t="s">
        <v>36</v>
      </c>
      <c r="D4" s="78">
        <v>322</v>
      </c>
      <c r="E4" s="78">
        <v>145</v>
      </c>
      <c r="F4" s="78">
        <v>2</v>
      </c>
      <c r="G4" s="78">
        <v>1</v>
      </c>
      <c r="H4" s="78">
        <f t="shared" si="0"/>
        <v>3</v>
      </c>
      <c r="I4" s="78">
        <f t="shared" si="1"/>
        <v>142</v>
      </c>
      <c r="J4" s="51">
        <v>1</v>
      </c>
      <c r="K4" s="51">
        <v>0</v>
      </c>
      <c r="L4" s="51">
        <v>0</v>
      </c>
      <c r="M4" s="51">
        <v>0</v>
      </c>
      <c r="N4" s="51">
        <v>1</v>
      </c>
      <c r="O4" s="51">
        <v>0</v>
      </c>
      <c r="P4" s="51">
        <v>0</v>
      </c>
      <c r="Q4" s="51">
        <v>0</v>
      </c>
      <c r="R4" s="51">
        <v>0</v>
      </c>
      <c r="S4" s="51">
        <v>0</v>
      </c>
      <c r="T4" s="51">
        <v>0</v>
      </c>
      <c r="U4" s="51">
        <v>0</v>
      </c>
      <c r="V4" s="51">
        <v>0</v>
      </c>
      <c r="W4" s="51">
        <v>0</v>
      </c>
      <c r="X4" s="51">
        <v>0</v>
      </c>
      <c r="Y4" s="51">
        <v>3</v>
      </c>
      <c r="Z4" s="51">
        <v>0</v>
      </c>
      <c r="AA4" s="51">
        <v>0</v>
      </c>
    </row>
    <row r="5" spans="1:27" ht="10.5" customHeight="1">
      <c r="A5" s="49" t="s">
        <v>9</v>
      </c>
      <c r="B5" s="50" t="s">
        <v>22</v>
      </c>
      <c r="C5" s="49" t="s">
        <v>36</v>
      </c>
      <c r="D5" s="78">
        <v>328</v>
      </c>
      <c r="E5" s="78">
        <v>144</v>
      </c>
      <c r="F5" s="78">
        <v>4</v>
      </c>
      <c r="G5" s="78">
        <v>2</v>
      </c>
      <c r="H5" s="78">
        <f t="shared" si="0"/>
        <v>6</v>
      </c>
      <c r="I5" s="78">
        <f t="shared" si="1"/>
        <v>138</v>
      </c>
      <c r="J5" s="51">
        <v>5</v>
      </c>
      <c r="K5" s="51">
        <v>0</v>
      </c>
      <c r="L5" s="51">
        <v>0</v>
      </c>
      <c r="M5" s="51">
        <v>3</v>
      </c>
      <c r="N5" s="51">
        <v>3</v>
      </c>
      <c r="O5" s="51">
        <v>0</v>
      </c>
      <c r="P5" s="51">
        <v>0</v>
      </c>
      <c r="Q5" s="51">
        <v>0</v>
      </c>
      <c r="R5" s="51">
        <v>0</v>
      </c>
      <c r="S5" s="51">
        <v>0</v>
      </c>
      <c r="T5" s="51">
        <v>0</v>
      </c>
      <c r="U5" s="51">
        <v>1</v>
      </c>
      <c r="V5" s="51">
        <v>0</v>
      </c>
      <c r="W5" s="51">
        <v>0</v>
      </c>
      <c r="X5" s="51">
        <v>0</v>
      </c>
      <c r="Y5" s="51">
        <v>8</v>
      </c>
      <c r="Z5" s="51">
        <v>0</v>
      </c>
      <c r="AA5" s="51">
        <v>0</v>
      </c>
    </row>
    <row r="6" spans="1:27" ht="10.5" customHeight="1">
      <c r="A6" s="49" t="s">
        <v>9</v>
      </c>
      <c r="B6" s="50" t="s">
        <v>23</v>
      </c>
      <c r="C6" s="49" t="s">
        <v>37</v>
      </c>
      <c r="D6" s="78">
        <v>189</v>
      </c>
      <c r="E6" s="78">
        <v>105</v>
      </c>
      <c r="F6" s="78">
        <v>2</v>
      </c>
      <c r="G6" s="78">
        <v>1</v>
      </c>
      <c r="H6" s="78">
        <f t="shared" si="0"/>
        <v>3</v>
      </c>
      <c r="I6" s="78">
        <f t="shared" si="1"/>
        <v>102</v>
      </c>
      <c r="J6" s="51">
        <v>0</v>
      </c>
      <c r="K6" s="51">
        <v>0</v>
      </c>
      <c r="L6" s="51">
        <v>0</v>
      </c>
      <c r="M6" s="51">
        <v>4</v>
      </c>
      <c r="N6" s="51">
        <v>5</v>
      </c>
      <c r="O6" s="51">
        <v>0</v>
      </c>
      <c r="P6" s="51">
        <v>3</v>
      </c>
      <c r="Q6" s="51">
        <v>0</v>
      </c>
      <c r="R6" s="51">
        <v>4</v>
      </c>
      <c r="S6" s="51">
        <v>2</v>
      </c>
      <c r="T6" s="51">
        <v>0</v>
      </c>
      <c r="U6" s="51">
        <v>2</v>
      </c>
      <c r="V6" s="51">
        <v>0</v>
      </c>
      <c r="W6" s="51">
        <v>1</v>
      </c>
      <c r="X6" s="51">
        <v>1</v>
      </c>
      <c r="Y6" s="51">
        <v>2</v>
      </c>
      <c r="Z6" s="51">
        <v>0</v>
      </c>
      <c r="AA6" s="51">
        <v>0</v>
      </c>
    </row>
    <row r="7" spans="1:28" ht="10.5" customHeight="1">
      <c r="A7" s="49" t="s">
        <v>9</v>
      </c>
      <c r="B7" s="50" t="s">
        <v>24</v>
      </c>
      <c r="C7" s="49" t="s">
        <v>38</v>
      </c>
      <c r="D7" s="78">
        <v>379</v>
      </c>
      <c r="E7" s="78">
        <v>198</v>
      </c>
      <c r="F7" s="78">
        <v>3</v>
      </c>
      <c r="G7" s="78">
        <v>4</v>
      </c>
      <c r="H7" s="78">
        <f t="shared" si="0"/>
        <v>7</v>
      </c>
      <c r="I7" s="78">
        <f t="shared" si="1"/>
        <v>191</v>
      </c>
      <c r="J7" s="51">
        <v>0</v>
      </c>
      <c r="K7" s="51">
        <v>0</v>
      </c>
      <c r="L7" s="51">
        <v>0</v>
      </c>
      <c r="M7" s="51">
        <v>0</v>
      </c>
      <c r="N7" s="51">
        <v>2</v>
      </c>
      <c r="O7" s="51">
        <v>1</v>
      </c>
      <c r="P7" s="51">
        <v>0</v>
      </c>
      <c r="Q7" s="51">
        <v>2</v>
      </c>
      <c r="R7" s="51">
        <v>2</v>
      </c>
      <c r="S7" s="51">
        <v>0</v>
      </c>
      <c r="T7" s="51">
        <v>0</v>
      </c>
      <c r="U7" s="51">
        <v>1</v>
      </c>
      <c r="V7" s="51">
        <v>2</v>
      </c>
      <c r="W7" s="51">
        <v>2</v>
      </c>
      <c r="X7" s="51">
        <v>0</v>
      </c>
      <c r="Y7" s="51">
        <v>0</v>
      </c>
      <c r="Z7" s="51">
        <v>0</v>
      </c>
      <c r="AA7" s="51">
        <v>1</v>
      </c>
      <c r="AB7" s="43"/>
    </row>
    <row r="8" spans="1:27" ht="10.5" customHeight="1">
      <c r="A8" s="49" t="s">
        <v>9</v>
      </c>
      <c r="B8" s="50" t="s">
        <v>25</v>
      </c>
      <c r="C8" s="49" t="s">
        <v>39</v>
      </c>
      <c r="D8" s="78">
        <v>249</v>
      </c>
      <c r="E8" s="78">
        <v>121</v>
      </c>
      <c r="F8" s="78">
        <v>1</v>
      </c>
      <c r="G8" s="78">
        <v>0</v>
      </c>
      <c r="H8" s="78">
        <f t="shared" si="0"/>
        <v>1</v>
      </c>
      <c r="I8" s="78">
        <f t="shared" si="1"/>
        <v>120</v>
      </c>
      <c r="J8" s="51">
        <v>2</v>
      </c>
      <c r="K8" s="51">
        <v>0</v>
      </c>
      <c r="L8" s="51">
        <v>0</v>
      </c>
      <c r="M8" s="51">
        <v>2</v>
      </c>
      <c r="N8" s="51">
        <v>6</v>
      </c>
      <c r="O8" s="51">
        <v>1</v>
      </c>
      <c r="P8" s="51">
        <v>0</v>
      </c>
      <c r="Q8" s="51">
        <v>0</v>
      </c>
      <c r="R8" s="51">
        <v>5</v>
      </c>
      <c r="S8" s="51">
        <v>0</v>
      </c>
      <c r="T8" s="51">
        <v>0</v>
      </c>
      <c r="U8" s="51">
        <v>0</v>
      </c>
      <c r="V8" s="51">
        <v>8</v>
      </c>
      <c r="W8" s="51">
        <v>7</v>
      </c>
      <c r="X8" s="51">
        <v>0</v>
      </c>
      <c r="Y8" s="51">
        <v>0</v>
      </c>
      <c r="Z8" s="51">
        <v>0</v>
      </c>
      <c r="AA8" s="51">
        <v>0</v>
      </c>
    </row>
    <row r="9" spans="1:27" ht="10.5" customHeight="1">
      <c r="A9" s="49" t="s">
        <v>9</v>
      </c>
      <c r="B9" s="50" t="s">
        <v>26</v>
      </c>
      <c r="C9" s="49" t="s">
        <v>40</v>
      </c>
      <c r="D9" s="78">
        <v>239</v>
      </c>
      <c r="E9" s="78">
        <v>107</v>
      </c>
      <c r="F9" s="78">
        <v>1</v>
      </c>
      <c r="G9" s="78">
        <v>2</v>
      </c>
      <c r="H9" s="78">
        <f t="shared" si="0"/>
        <v>3</v>
      </c>
      <c r="I9" s="78">
        <f t="shared" si="1"/>
        <v>104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1</v>
      </c>
      <c r="W9" s="51">
        <v>0</v>
      </c>
      <c r="X9" s="51">
        <v>1</v>
      </c>
      <c r="Y9" s="51">
        <v>0</v>
      </c>
      <c r="Z9" s="51">
        <v>0</v>
      </c>
      <c r="AA9" s="51">
        <v>0</v>
      </c>
    </row>
    <row r="10" spans="1:27" ht="10.5" customHeight="1">
      <c r="A10" s="49" t="s">
        <v>9</v>
      </c>
      <c r="B10" s="50" t="s">
        <v>27</v>
      </c>
      <c r="C10" s="49" t="s">
        <v>41</v>
      </c>
      <c r="D10" s="78">
        <v>292</v>
      </c>
      <c r="E10" s="78">
        <v>162</v>
      </c>
      <c r="F10" s="78">
        <v>0</v>
      </c>
      <c r="G10" s="78">
        <v>1</v>
      </c>
      <c r="H10" s="78">
        <f t="shared" si="0"/>
        <v>1</v>
      </c>
      <c r="I10" s="78">
        <f t="shared" si="1"/>
        <v>161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1</v>
      </c>
      <c r="Y10" s="51">
        <v>0</v>
      </c>
      <c r="Z10" s="51">
        <v>0</v>
      </c>
      <c r="AA10" s="51">
        <v>0</v>
      </c>
    </row>
    <row r="11" spans="1:27" ht="10.5" customHeight="1">
      <c r="A11" s="49" t="s">
        <v>9</v>
      </c>
      <c r="B11" s="50" t="s">
        <v>28</v>
      </c>
      <c r="C11" s="49" t="s">
        <v>41</v>
      </c>
      <c r="D11" s="78">
        <v>290</v>
      </c>
      <c r="E11" s="78">
        <v>153</v>
      </c>
      <c r="F11" s="78">
        <v>0</v>
      </c>
      <c r="G11" s="78">
        <v>1</v>
      </c>
      <c r="H11" s="78">
        <f t="shared" si="0"/>
        <v>1</v>
      </c>
      <c r="I11" s="78">
        <f t="shared" si="1"/>
        <v>152</v>
      </c>
      <c r="J11" s="51">
        <v>0</v>
      </c>
      <c r="K11" s="51">
        <v>0</v>
      </c>
      <c r="L11" s="51">
        <v>0</v>
      </c>
      <c r="M11" s="51">
        <v>1</v>
      </c>
      <c r="N11" s="51">
        <v>0</v>
      </c>
      <c r="O11" s="51">
        <v>0</v>
      </c>
      <c r="P11" s="51">
        <v>0</v>
      </c>
      <c r="Q11" s="51">
        <v>1</v>
      </c>
      <c r="R11" s="51">
        <v>2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1</v>
      </c>
      <c r="Y11" s="51">
        <v>0</v>
      </c>
      <c r="Z11" s="51">
        <v>1</v>
      </c>
      <c r="AA11" s="51">
        <v>0</v>
      </c>
    </row>
    <row r="12" spans="1:27" ht="10.5" customHeight="1">
      <c r="A12" s="49" t="s">
        <v>9</v>
      </c>
      <c r="B12" s="50" t="s">
        <v>29</v>
      </c>
      <c r="C12" s="49" t="s">
        <v>43</v>
      </c>
      <c r="D12" s="78">
        <v>347</v>
      </c>
      <c r="E12" s="78">
        <v>191</v>
      </c>
      <c r="F12" s="78">
        <v>0</v>
      </c>
      <c r="G12" s="78">
        <v>0</v>
      </c>
      <c r="H12" s="78">
        <f t="shared" si="0"/>
        <v>0</v>
      </c>
      <c r="I12" s="78">
        <f t="shared" si="1"/>
        <v>191</v>
      </c>
      <c r="J12" s="51">
        <v>0</v>
      </c>
      <c r="K12" s="51">
        <v>0</v>
      </c>
      <c r="L12" s="51">
        <v>0</v>
      </c>
      <c r="M12" s="51">
        <v>1</v>
      </c>
      <c r="N12" s="51">
        <v>0</v>
      </c>
      <c r="O12" s="51">
        <v>1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</row>
    <row r="13" spans="1:27" ht="10.5" customHeight="1">
      <c r="A13" s="49" t="s">
        <v>9</v>
      </c>
      <c r="B13" s="50" t="s">
        <v>30</v>
      </c>
      <c r="C13" s="49" t="s">
        <v>44</v>
      </c>
      <c r="D13" s="78">
        <v>303</v>
      </c>
      <c r="E13" s="78">
        <v>152</v>
      </c>
      <c r="F13" s="78">
        <v>0</v>
      </c>
      <c r="G13" s="78">
        <v>1</v>
      </c>
      <c r="H13" s="78">
        <f t="shared" si="0"/>
        <v>1</v>
      </c>
      <c r="I13" s="78">
        <f t="shared" si="1"/>
        <v>151</v>
      </c>
      <c r="J13" s="51">
        <v>0</v>
      </c>
      <c r="K13" s="51">
        <v>1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1</v>
      </c>
      <c r="S13" s="51">
        <v>1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1</v>
      </c>
      <c r="AA13" s="51">
        <v>0</v>
      </c>
    </row>
    <row r="14" spans="1:27" ht="10.5" customHeight="1">
      <c r="A14" s="49" t="s">
        <v>9</v>
      </c>
      <c r="B14" s="50" t="s">
        <v>31</v>
      </c>
      <c r="C14" s="49" t="s">
        <v>45</v>
      </c>
      <c r="D14" s="78">
        <v>287</v>
      </c>
      <c r="E14" s="78">
        <v>109</v>
      </c>
      <c r="F14" s="78">
        <v>2</v>
      </c>
      <c r="G14" s="78">
        <v>4</v>
      </c>
      <c r="H14" s="78">
        <f t="shared" si="0"/>
        <v>6</v>
      </c>
      <c r="I14" s="78">
        <f t="shared" si="1"/>
        <v>103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</row>
    <row r="15" spans="1:27" ht="10.5" customHeight="1">
      <c r="A15" s="49" t="s">
        <v>9</v>
      </c>
      <c r="B15" s="50" t="s">
        <v>32</v>
      </c>
      <c r="C15" s="49" t="s">
        <v>46</v>
      </c>
      <c r="D15" s="78">
        <v>433</v>
      </c>
      <c r="E15" s="78">
        <v>239</v>
      </c>
      <c r="F15" s="78">
        <v>1</v>
      </c>
      <c r="G15" s="78">
        <v>1</v>
      </c>
      <c r="H15" s="78">
        <f t="shared" si="0"/>
        <v>2</v>
      </c>
      <c r="I15" s="78">
        <f t="shared" si="1"/>
        <v>237</v>
      </c>
      <c r="J15" s="51">
        <v>3</v>
      </c>
      <c r="K15" s="51">
        <v>0</v>
      </c>
      <c r="L15" s="51">
        <v>0</v>
      </c>
      <c r="M15" s="51">
        <v>3</v>
      </c>
      <c r="N15" s="51">
        <v>18</v>
      </c>
      <c r="O15" s="51">
        <v>2</v>
      </c>
      <c r="P15" s="51">
        <v>2</v>
      </c>
      <c r="Q15" s="51">
        <v>6</v>
      </c>
      <c r="R15" s="51">
        <v>0</v>
      </c>
      <c r="S15" s="51">
        <v>7</v>
      </c>
      <c r="T15" s="51">
        <v>1</v>
      </c>
      <c r="U15" s="51">
        <v>2</v>
      </c>
      <c r="V15" s="51">
        <v>0</v>
      </c>
      <c r="W15" s="51">
        <v>0</v>
      </c>
      <c r="X15" s="51">
        <v>1</v>
      </c>
      <c r="Y15" s="51">
        <v>2</v>
      </c>
      <c r="Z15" s="51">
        <v>1</v>
      </c>
      <c r="AA15" s="51">
        <v>0</v>
      </c>
    </row>
    <row r="16" spans="1:27" ht="10.5" customHeight="1">
      <c r="A16" s="49" t="s">
        <v>9</v>
      </c>
      <c r="B16" s="50" t="s">
        <v>33</v>
      </c>
      <c r="C16" s="49" t="s">
        <v>47</v>
      </c>
      <c r="D16" s="78">
        <v>295</v>
      </c>
      <c r="E16" s="78">
        <v>153</v>
      </c>
      <c r="F16" s="78">
        <v>2</v>
      </c>
      <c r="G16" s="78">
        <v>4</v>
      </c>
      <c r="H16" s="78">
        <f t="shared" si="0"/>
        <v>6</v>
      </c>
      <c r="I16" s="78">
        <f t="shared" si="1"/>
        <v>147</v>
      </c>
      <c r="J16" s="51">
        <v>0</v>
      </c>
      <c r="K16" s="51">
        <v>0</v>
      </c>
      <c r="L16" s="51">
        <v>0</v>
      </c>
      <c r="M16" s="51">
        <v>0</v>
      </c>
      <c r="N16" s="51">
        <v>8</v>
      </c>
      <c r="O16" s="51">
        <v>0</v>
      </c>
      <c r="P16" s="51">
        <v>0</v>
      </c>
      <c r="Q16" s="51">
        <v>3</v>
      </c>
      <c r="R16" s="51">
        <v>3</v>
      </c>
      <c r="S16" s="51">
        <v>3</v>
      </c>
      <c r="T16" s="51">
        <v>0</v>
      </c>
      <c r="U16" s="51">
        <v>1</v>
      </c>
      <c r="V16" s="51">
        <v>1</v>
      </c>
      <c r="W16" s="51">
        <v>0</v>
      </c>
      <c r="X16" s="51">
        <v>1</v>
      </c>
      <c r="Y16" s="51">
        <v>0</v>
      </c>
      <c r="Z16" s="51">
        <v>0</v>
      </c>
      <c r="AA16" s="51">
        <v>0</v>
      </c>
    </row>
    <row r="17" spans="1:27" ht="10.5" customHeight="1">
      <c r="A17" s="49" t="s">
        <v>9</v>
      </c>
      <c r="B17" s="50" t="s">
        <v>34</v>
      </c>
      <c r="C17" s="49" t="s">
        <v>42</v>
      </c>
      <c r="D17" s="78">
        <v>321</v>
      </c>
      <c r="E17" s="78">
        <v>152</v>
      </c>
      <c r="F17" s="78">
        <v>7</v>
      </c>
      <c r="G17" s="78">
        <v>2</v>
      </c>
      <c r="H17" s="78">
        <f t="shared" si="0"/>
        <v>9</v>
      </c>
      <c r="I17" s="78">
        <f t="shared" si="1"/>
        <v>143</v>
      </c>
      <c r="J17" s="51">
        <v>0</v>
      </c>
      <c r="K17" s="51">
        <v>2</v>
      </c>
      <c r="L17" s="51">
        <v>0</v>
      </c>
      <c r="M17" s="51">
        <v>0</v>
      </c>
      <c r="N17" s="51">
        <v>4</v>
      </c>
      <c r="O17" s="51">
        <v>0</v>
      </c>
      <c r="P17" s="51">
        <v>4</v>
      </c>
      <c r="Q17" s="51">
        <v>4</v>
      </c>
      <c r="R17" s="51">
        <v>0</v>
      </c>
      <c r="S17" s="51">
        <v>3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</row>
    <row r="18" spans="1:27" ht="10.5" customHeight="1">
      <c r="A18" s="49" t="s">
        <v>9</v>
      </c>
      <c r="B18" s="50" t="s">
        <v>35</v>
      </c>
      <c r="C18" s="49" t="s">
        <v>42</v>
      </c>
      <c r="D18" s="78">
        <v>304</v>
      </c>
      <c r="E18" s="78">
        <v>148</v>
      </c>
      <c r="F18" s="78">
        <v>3</v>
      </c>
      <c r="G18" s="78">
        <v>1</v>
      </c>
      <c r="H18" s="78">
        <f t="shared" si="0"/>
        <v>4</v>
      </c>
      <c r="I18" s="78">
        <f t="shared" si="1"/>
        <v>144</v>
      </c>
      <c r="J18" s="51">
        <v>1</v>
      </c>
      <c r="K18" s="51">
        <v>0</v>
      </c>
      <c r="L18" s="51">
        <v>0</v>
      </c>
      <c r="M18" s="51">
        <v>0</v>
      </c>
      <c r="N18" s="51">
        <v>2</v>
      </c>
      <c r="O18" s="51">
        <v>1</v>
      </c>
      <c r="P18" s="51">
        <v>3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</row>
    <row r="19" spans="1:27" s="56" customFormat="1" ht="15" customHeight="1">
      <c r="A19" s="91" t="s">
        <v>118</v>
      </c>
      <c r="B19" s="91"/>
      <c r="C19" s="91"/>
      <c r="D19" s="80">
        <f aca="true" t="shared" si="2" ref="D19:AA19">SUM(D3:D18)</f>
        <v>4902</v>
      </c>
      <c r="E19" s="80">
        <f t="shared" si="2"/>
        <v>2439</v>
      </c>
      <c r="F19" s="80">
        <f t="shared" si="2"/>
        <v>30</v>
      </c>
      <c r="G19" s="80">
        <f t="shared" si="2"/>
        <v>29</v>
      </c>
      <c r="H19" s="80">
        <f t="shared" si="2"/>
        <v>59</v>
      </c>
      <c r="I19" s="80">
        <f t="shared" si="2"/>
        <v>2380</v>
      </c>
      <c r="J19" s="55">
        <f t="shared" si="2"/>
        <v>13</v>
      </c>
      <c r="K19" s="55">
        <f t="shared" si="2"/>
        <v>3</v>
      </c>
      <c r="L19" s="55">
        <f t="shared" si="2"/>
        <v>0</v>
      </c>
      <c r="M19" s="55">
        <f t="shared" si="2"/>
        <v>14</v>
      </c>
      <c r="N19" s="55">
        <f t="shared" si="2"/>
        <v>49</v>
      </c>
      <c r="O19" s="55">
        <f t="shared" si="2"/>
        <v>6</v>
      </c>
      <c r="P19" s="55">
        <f t="shared" si="2"/>
        <v>12</v>
      </c>
      <c r="Q19" s="55">
        <f t="shared" si="2"/>
        <v>16</v>
      </c>
      <c r="R19" s="55">
        <f t="shared" si="2"/>
        <v>17</v>
      </c>
      <c r="S19" s="55">
        <f t="shared" si="2"/>
        <v>16</v>
      </c>
      <c r="T19" s="55">
        <f t="shared" si="2"/>
        <v>1</v>
      </c>
      <c r="U19" s="55">
        <f t="shared" si="2"/>
        <v>9</v>
      </c>
      <c r="V19" s="55">
        <f t="shared" si="2"/>
        <v>13</v>
      </c>
      <c r="W19" s="55">
        <f t="shared" si="2"/>
        <v>10</v>
      </c>
      <c r="X19" s="55">
        <f t="shared" si="2"/>
        <v>6</v>
      </c>
      <c r="Y19" s="55">
        <f t="shared" si="2"/>
        <v>17</v>
      </c>
      <c r="Z19" s="55">
        <f t="shared" si="2"/>
        <v>3</v>
      </c>
      <c r="AA19" s="55">
        <f t="shared" si="2"/>
        <v>1</v>
      </c>
    </row>
    <row r="20" spans="1:27" ht="14.25" customHeight="1">
      <c r="A20" s="52"/>
      <c r="B20" s="53"/>
      <c r="C20" s="53"/>
      <c r="D20" s="70"/>
      <c r="E20" s="81"/>
      <c r="F20" s="70"/>
      <c r="G20" s="70"/>
      <c r="H20" s="70"/>
      <c r="I20" s="78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1:27" ht="10.5" customHeight="1">
      <c r="A21" s="52"/>
      <c r="B21" s="53"/>
      <c r="C21" s="53"/>
      <c r="D21" s="70"/>
      <c r="E21" s="70"/>
      <c r="F21" s="70"/>
      <c r="G21" s="70"/>
      <c r="H21" s="70"/>
      <c r="I21" s="78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2" spans="1:27" ht="10.5" customHeight="1">
      <c r="A22" s="49" t="s">
        <v>71</v>
      </c>
      <c r="B22" s="50" t="s">
        <v>48</v>
      </c>
      <c r="C22" s="49" t="s">
        <v>11</v>
      </c>
      <c r="D22" s="78">
        <v>311</v>
      </c>
      <c r="E22" s="78">
        <v>161</v>
      </c>
      <c r="F22" s="78">
        <v>6</v>
      </c>
      <c r="G22" s="78">
        <v>2</v>
      </c>
      <c r="H22" s="78">
        <f aca="true" t="shared" si="3" ref="H22:H44">F22+G22</f>
        <v>8</v>
      </c>
      <c r="I22" s="78">
        <f aca="true" t="shared" si="4" ref="I22:I44">E22-H22</f>
        <v>153</v>
      </c>
      <c r="J22" s="51">
        <v>1</v>
      </c>
      <c r="K22" s="51">
        <v>1</v>
      </c>
      <c r="L22" s="51">
        <v>0</v>
      </c>
      <c r="M22" s="51">
        <v>0</v>
      </c>
      <c r="N22" s="51">
        <v>1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</row>
    <row r="23" spans="1:27" ht="10.5" customHeight="1">
      <c r="A23" s="49" t="s">
        <v>71</v>
      </c>
      <c r="B23" s="50" t="s">
        <v>49</v>
      </c>
      <c r="C23" s="49" t="s">
        <v>11</v>
      </c>
      <c r="D23" s="78">
        <v>314</v>
      </c>
      <c r="E23" s="78">
        <v>156</v>
      </c>
      <c r="F23" s="78">
        <v>3</v>
      </c>
      <c r="G23" s="78">
        <v>5</v>
      </c>
      <c r="H23" s="78">
        <f t="shared" si="3"/>
        <v>8</v>
      </c>
      <c r="I23" s="78">
        <f t="shared" si="4"/>
        <v>148</v>
      </c>
      <c r="J23" s="51">
        <v>1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1</v>
      </c>
      <c r="S23" s="51">
        <v>0</v>
      </c>
      <c r="T23" s="51">
        <v>0</v>
      </c>
      <c r="U23" s="51">
        <v>0</v>
      </c>
      <c r="V23" s="51">
        <v>1</v>
      </c>
      <c r="W23" s="51">
        <v>0</v>
      </c>
      <c r="X23" s="51">
        <v>0</v>
      </c>
      <c r="Y23" s="51">
        <v>0</v>
      </c>
      <c r="Z23" s="51">
        <v>0</v>
      </c>
      <c r="AA23" s="51">
        <v>1</v>
      </c>
    </row>
    <row r="24" spans="1:27" ht="10.5" customHeight="1">
      <c r="A24" s="49" t="s">
        <v>71</v>
      </c>
      <c r="B24" s="50" t="s">
        <v>50</v>
      </c>
      <c r="C24" s="49" t="s">
        <v>11</v>
      </c>
      <c r="D24" s="78">
        <v>336</v>
      </c>
      <c r="E24" s="78">
        <v>174</v>
      </c>
      <c r="F24" s="78">
        <v>6</v>
      </c>
      <c r="G24" s="78">
        <v>1</v>
      </c>
      <c r="H24" s="78">
        <f t="shared" si="3"/>
        <v>7</v>
      </c>
      <c r="I24" s="78">
        <f t="shared" si="4"/>
        <v>167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1</v>
      </c>
    </row>
    <row r="25" spans="1:27" ht="11.25" customHeight="1">
      <c r="A25" s="49" t="s">
        <v>71</v>
      </c>
      <c r="B25" s="50" t="s">
        <v>51</v>
      </c>
      <c r="C25" s="49" t="s">
        <v>10</v>
      </c>
      <c r="D25" s="82">
        <v>432</v>
      </c>
      <c r="E25" s="82">
        <v>184</v>
      </c>
      <c r="F25" s="82">
        <v>3</v>
      </c>
      <c r="G25" s="82">
        <v>0</v>
      </c>
      <c r="H25" s="78">
        <f t="shared" si="3"/>
        <v>3</v>
      </c>
      <c r="I25" s="78">
        <f t="shared" si="4"/>
        <v>181</v>
      </c>
      <c r="J25" s="51">
        <v>1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3</v>
      </c>
    </row>
    <row r="26" spans="1:27" ht="11.25" customHeight="1">
      <c r="A26" s="49" t="s">
        <v>71</v>
      </c>
      <c r="B26" s="50" t="s">
        <v>52</v>
      </c>
      <c r="C26" s="49" t="s">
        <v>10</v>
      </c>
      <c r="D26" s="78">
        <v>414</v>
      </c>
      <c r="E26" s="78">
        <v>148</v>
      </c>
      <c r="F26" s="78">
        <v>7</v>
      </c>
      <c r="G26" s="78">
        <v>0</v>
      </c>
      <c r="H26" s="78">
        <f t="shared" si="3"/>
        <v>7</v>
      </c>
      <c r="I26" s="78">
        <f t="shared" si="4"/>
        <v>141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</row>
    <row r="27" spans="1:27" ht="10.5" customHeight="1">
      <c r="A27" s="49" t="s">
        <v>71</v>
      </c>
      <c r="B27" s="50" t="s">
        <v>53</v>
      </c>
      <c r="C27" s="49" t="s">
        <v>10</v>
      </c>
      <c r="D27" s="78">
        <v>439</v>
      </c>
      <c r="E27" s="78">
        <v>215</v>
      </c>
      <c r="F27" s="78">
        <v>0</v>
      </c>
      <c r="G27" s="78">
        <v>2</v>
      </c>
      <c r="H27" s="78">
        <f t="shared" si="3"/>
        <v>2</v>
      </c>
      <c r="I27" s="78">
        <f t="shared" si="4"/>
        <v>213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1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2</v>
      </c>
    </row>
    <row r="28" spans="1:27" ht="10.5" customHeight="1">
      <c r="A28" s="49" t="s">
        <v>71</v>
      </c>
      <c r="B28" s="50" t="s">
        <v>54</v>
      </c>
      <c r="C28" s="49" t="s">
        <v>72</v>
      </c>
      <c r="D28" s="78">
        <v>287</v>
      </c>
      <c r="E28" s="78">
        <v>177</v>
      </c>
      <c r="F28" s="78">
        <v>1</v>
      </c>
      <c r="G28" s="78">
        <v>4</v>
      </c>
      <c r="H28" s="78">
        <f t="shared" si="3"/>
        <v>5</v>
      </c>
      <c r="I28" s="78">
        <f t="shared" si="4"/>
        <v>172</v>
      </c>
      <c r="J28" s="51">
        <v>0</v>
      </c>
      <c r="K28" s="51">
        <v>0</v>
      </c>
      <c r="L28" s="51">
        <v>0</v>
      </c>
      <c r="M28" s="51">
        <v>0</v>
      </c>
      <c r="N28" s="51">
        <v>1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8</v>
      </c>
      <c r="AA28" s="51">
        <v>0</v>
      </c>
    </row>
    <row r="29" spans="1:27" ht="12" customHeight="1">
      <c r="A29" s="49" t="s">
        <v>71</v>
      </c>
      <c r="B29" s="50" t="s">
        <v>55</v>
      </c>
      <c r="C29" s="49" t="s">
        <v>12</v>
      </c>
      <c r="D29" s="82">
        <v>315</v>
      </c>
      <c r="E29" s="82">
        <v>158</v>
      </c>
      <c r="F29" s="82">
        <v>3</v>
      </c>
      <c r="G29" s="82">
        <v>4</v>
      </c>
      <c r="H29" s="78">
        <f t="shared" si="3"/>
        <v>7</v>
      </c>
      <c r="I29" s="78">
        <f t="shared" si="4"/>
        <v>151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</row>
    <row r="30" spans="1:27" ht="12.75" customHeight="1">
      <c r="A30" s="49" t="s">
        <v>71</v>
      </c>
      <c r="B30" s="50" t="s">
        <v>56</v>
      </c>
      <c r="C30" s="49" t="s">
        <v>73</v>
      </c>
      <c r="D30" s="78">
        <v>369</v>
      </c>
      <c r="E30" s="78">
        <v>178</v>
      </c>
      <c r="F30" s="78">
        <v>0</v>
      </c>
      <c r="G30" s="78">
        <v>3</v>
      </c>
      <c r="H30" s="78">
        <f t="shared" si="3"/>
        <v>3</v>
      </c>
      <c r="I30" s="78">
        <f t="shared" si="4"/>
        <v>175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</row>
    <row r="31" spans="1:27" ht="10.5" customHeight="1">
      <c r="A31" s="49" t="s">
        <v>71</v>
      </c>
      <c r="B31" s="50" t="s">
        <v>57</v>
      </c>
      <c r="C31" s="49" t="s">
        <v>74</v>
      </c>
      <c r="D31" s="78">
        <v>329</v>
      </c>
      <c r="E31" s="78">
        <v>177</v>
      </c>
      <c r="F31" s="78">
        <v>8</v>
      </c>
      <c r="G31" s="78">
        <v>2</v>
      </c>
      <c r="H31" s="78">
        <f t="shared" si="3"/>
        <v>10</v>
      </c>
      <c r="I31" s="78">
        <f t="shared" si="4"/>
        <v>167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</row>
    <row r="32" spans="1:27" ht="10.5" customHeight="1">
      <c r="A32" s="49" t="s">
        <v>71</v>
      </c>
      <c r="B32" s="50" t="s">
        <v>58</v>
      </c>
      <c r="C32" s="49" t="s">
        <v>14</v>
      </c>
      <c r="D32" s="78">
        <v>214</v>
      </c>
      <c r="E32" s="78">
        <v>124</v>
      </c>
      <c r="F32" s="78">
        <v>0</v>
      </c>
      <c r="G32" s="78">
        <v>0</v>
      </c>
      <c r="H32" s="78">
        <f t="shared" si="3"/>
        <v>0</v>
      </c>
      <c r="I32" s="78">
        <f t="shared" si="4"/>
        <v>124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</row>
    <row r="33" spans="1:27" ht="10.5" customHeight="1">
      <c r="A33" s="49" t="s">
        <v>71</v>
      </c>
      <c r="B33" s="50" t="s">
        <v>59</v>
      </c>
      <c r="C33" s="49" t="s">
        <v>75</v>
      </c>
      <c r="D33" s="78">
        <v>220</v>
      </c>
      <c r="E33" s="78">
        <v>92</v>
      </c>
      <c r="F33" s="78">
        <v>0</v>
      </c>
      <c r="G33" s="78">
        <v>0</v>
      </c>
      <c r="H33" s="78">
        <f t="shared" si="3"/>
        <v>0</v>
      </c>
      <c r="I33" s="78">
        <f t="shared" si="4"/>
        <v>92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</row>
    <row r="34" spans="1:27" ht="10.5" customHeight="1">
      <c r="A34" s="49" t="s">
        <v>71</v>
      </c>
      <c r="B34" s="50" t="s">
        <v>60</v>
      </c>
      <c r="C34" s="49" t="s">
        <v>76</v>
      </c>
      <c r="D34" s="78">
        <v>185</v>
      </c>
      <c r="E34" s="78">
        <v>99</v>
      </c>
      <c r="F34" s="78">
        <v>1</v>
      </c>
      <c r="G34" s="78">
        <v>0</v>
      </c>
      <c r="H34" s="78">
        <f t="shared" si="3"/>
        <v>1</v>
      </c>
      <c r="I34" s="78">
        <f t="shared" si="4"/>
        <v>98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2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</row>
    <row r="35" spans="1:27" ht="9.75" customHeight="1">
      <c r="A35" s="49" t="s">
        <v>71</v>
      </c>
      <c r="B35" s="50" t="s">
        <v>61</v>
      </c>
      <c r="C35" s="49" t="s">
        <v>77</v>
      </c>
      <c r="D35" s="82">
        <v>255</v>
      </c>
      <c r="E35" s="82">
        <v>152</v>
      </c>
      <c r="F35" s="82">
        <v>1</v>
      </c>
      <c r="G35" s="82">
        <v>2</v>
      </c>
      <c r="H35" s="78">
        <f t="shared" si="3"/>
        <v>3</v>
      </c>
      <c r="I35" s="78">
        <f t="shared" si="4"/>
        <v>149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3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</row>
    <row r="36" spans="1:27" ht="9.75" customHeight="1">
      <c r="A36" s="49" t="s">
        <v>71</v>
      </c>
      <c r="B36" s="50" t="s">
        <v>62</v>
      </c>
      <c r="C36" s="49" t="s">
        <v>15</v>
      </c>
      <c r="D36" s="78">
        <v>358</v>
      </c>
      <c r="E36" s="78">
        <v>137</v>
      </c>
      <c r="F36" s="78">
        <v>0</v>
      </c>
      <c r="G36" s="78">
        <v>1</v>
      </c>
      <c r="H36" s="78">
        <f t="shared" si="3"/>
        <v>1</v>
      </c>
      <c r="I36" s="78">
        <f t="shared" si="4"/>
        <v>136</v>
      </c>
      <c r="J36" s="51">
        <v>0</v>
      </c>
      <c r="K36" s="51">
        <v>8</v>
      </c>
      <c r="L36" s="51">
        <v>0</v>
      </c>
      <c r="M36" s="51">
        <v>3</v>
      </c>
      <c r="N36" s="51">
        <v>2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</row>
    <row r="37" spans="1:27" ht="10.5" customHeight="1">
      <c r="A37" s="49" t="s">
        <v>71</v>
      </c>
      <c r="B37" s="50" t="s">
        <v>63</v>
      </c>
      <c r="C37" s="49" t="s">
        <v>15</v>
      </c>
      <c r="D37" s="78">
        <v>364</v>
      </c>
      <c r="E37" s="78">
        <v>159</v>
      </c>
      <c r="F37" s="78">
        <v>3</v>
      </c>
      <c r="G37" s="78">
        <v>3</v>
      </c>
      <c r="H37" s="78">
        <f t="shared" si="3"/>
        <v>6</v>
      </c>
      <c r="I37" s="78">
        <f t="shared" si="4"/>
        <v>153</v>
      </c>
      <c r="J37" s="51">
        <v>0</v>
      </c>
      <c r="K37" s="51">
        <v>6</v>
      </c>
      <c r="L37" s="51">
        <v>0</v>
      </c>
      <c r="M37" s="51">
        <v>0</v>
      </c>
      <c r="N37" s="51">
        <v>0</v>
      </c>
      <c r="O37" s="51">
        <v>1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11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</row>
    <row r="38" spans="1:27" ht="10.5" customHeight="1">
      <c r="A38" s="49" t="s">
        <v>71</v>
      </c>
      <c r="B38" s="50" t="s">
        <v>64</v>
      </c>
      <c r="C38" s="49" t="s">
        <v>78</v>
      </c>
      <c r="D38" s="78">
        <v>226</v>
      </c>
      <c r="E38" s="78">
        <v>119</v>
      </c>
      <c r="F38" s="78">
        <v>4</v>
      </c>
      <c r="G38" s="78">
        <v>0</v>
      </c>
      <c r="H38" s="78">
        <f t="shared" si="3"/>
        <v>4</v>
      </c>
      <c r="I38" s="78">
        <f t="shared" si="4"/>
        <v>115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</row>
    <row r="39" spans="1:27" ht="10.5" customHeight="1">
      <c r="A39" s="49" t="s">
        <v>71</v>
      </c>
      <c r="B39" s="50" t="s">
        <v>65</v>
      </c>
      <c r="C39" s="49" t="s">
        <v>17</v>
      </c>
      <c r="D39" s="78">
        <v>286</v>
      </c>
      <c r="E39" s="78">
        <v>151</v>
      </c>
      <c r="F39" s="78">
        <v>0</v>
      </c>
      <c r="G39" s="78">
        <v>1</v>
      </c>
      <c r="H39" s="78">
        <f t="shared" si="3"/>
        <v>1</v>
      </c>
      <c r="I39" s="78">
        <f t="shared" si="4"/>
        <v>150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</row>
    <row r="40" spans="1:27" ht="10.5" customHeight="1">
      <c r="A40" s="49" t="s">
        <v>71</v>
      </c>
      <c r="B40" s="50" t="s">
        <v>66</v>
      </c>
      <c r="C40" s="49" t="s">
        <v>17</v>
      </c>
      <c r="D40" s="78">
        <v>269</v>
      </c>
      <c r="E40" s="78">
        <v>153</v>
      </c>
      <c r="F40" s="78">
        <v>1</v>
      </c>
      <c r="G40" s="78">
        <v>0</v>
      </c>
      <c r="H40" s="78">
        <f t="shared" si="3"/>
        <v>1</v>
      </c>
      <c r="I40" s="78">
        <f t="shared" si="4"/>
        <v>152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</row>
    <row r="41" spans="1:27" ht="9.75" customHeight="1">
      <c r="A41" s="49" t="s">
        <v>71</v>
      </c>
      <c r="B41" s="50" t="s">
        <v>67</v>
      </c>
      <c r="C41" s="49" t="s">
        <v>18</v>
      </c>
      <c r="D41" s="82">
        <v>405</v>
      </c>
      <c r="E41" s="82">
        <v>192</v>
      </c>
      <c r="F41" s="82">
        <v>3</v>
      </c>
      <c r="G41" s="82">
        <v>4</v>
      </c>
      <c r="H41" s="78">
        <f t="shared" si="3"/>
        <v>7</v>
      </c>
      <c r="I41" s="78">
        <f t="shared" si="4"/>
        <v>185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</row>
    <row r="42" spans="1:27" ht="10.5" customHeight="1">
      <c r="A42" s="49" t="s">
        <v>71</v>
      </c>
      <c r="B42" s="50" t="s">
        <v>68</v>
      </c>
      <c r="C42" s="49" t="s">
        <v>18</v>
      </c>
      <c r="D42" s="78">
        <v>422</v>
      </c>
      <c r="E42" s="78">
        <v>207</v>
      </c>
      <c r="F42" s="78">
        <v>4</v>
      </c>
      <c r="G42" s="78">
        <v>3</v>
      </c>
      <c r="H42" s="78">
        <f t="shared" si="3"/>
        <v>7</v>
      </c>
      <c r="I42" s="78">
        <f t="shared" si="4"/>
        <v>200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1</v>
      </c>
      <c r="P42" s="51">
        <v>0</v>
      </c>
      <c r="Q42" s="51">
        <v>0</v>
      </c>
      <c r="R42" s="51">
        <v>1</v>
      </c>
      <c r="S42" s="51">
        <v>0</v>
      </c>
      <c r="T42" s="51">
        <v>0</v>
      </c>
      <c r="U42" s="51">
        <v>0</v>
      </c>
      <c r="V42" s="51">
        <v>0</v>
      </c>
      <c r="W42" s="51">
        <v>1</v>
      </c>
      <c r="X42" s="51">
        <v>0</v>
      </c>
      <c r="Y42" s="51">
        <v>0</v>
      </c>
      <c r="Z42" s="51">
        <v>0</v>
      </c>
      <c r="AA42" s="51">
        <v>0</v>
      </c>
    </row>
    <row r="43" spans="1:27" ht="10.5" customHeight="1">
      <c r="A43" s="49" t="s">
        <v>71</v>
      </c>
      <c r="B43" s="50" t="s">
        <v>69</v>
      </c>
      <c r="C43" s="49" t="s">
        <v>19</v>
      </c>
      <c r="D43" s="78">
        <v>463</v>
      </c>
      <c r="E43" s="78">
        <v>209</v>
      </c>
      <c r="F43" s="78">
        <v>2</v>
      </c>
      <c r="G43" s="78">
        <v>2</v>
      </c>
      <c r="H43" s="78">
        <f t="shared" si="3"/>
        <v>4</v>
      </c>
      <c r="I43" s="78">
        <f t="shared" si="4"/>
        <v>205</v>
      </c>
      <c r="J43" s="51">
        <v>0</v>
      </c>
      <c r="K43" s="51">
        <v>1</v>
      </c>
      <c r="L43" s="51">
        <v>0</v>
      </c>
      <c r="M43" s="51">
        <v>0</v>
      </c>
      <c r="N43" s="51">
        <v>2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51">
        <v>1</v>
      </c>
      <c r="AA43" s="51">
        <v>0</v>
      </c>
    </row>
    <row r="44" spans="1:27" ht="10.5" customHeight="1">
      <c r="A44" s="49" t="s">
        <v>71</v>
      </c>
      <c r="B44" s="50" t="s">
        <v>70</v>
      </c>
      <c r="C44" s="49" t="s">
        <v>19</v>
      </c>
      <c r="D44" s="78">
        <v>448</v>
      </c>
      <c r="E44" s="78">
        <v>176</v>
      </c>
      <c r="F44" s="78">
        <v>0</v>
      </c>
      <c r="G44" s="78">
        <v>4</v>
      </c>
      <c r="H44" s="78">
        <f t="shared" si="3"/>
        <v>4</v>
      </c>
      <c r="I44" s="78">
        <f t="shared" si="4"/>
        <v>172</v>
      </c>
      <c r="J44" s="51">
        <v>0</v>
      </c>
      <c r="K44" s="51">
        <v>0</v>
      </c>
      <c r="L44" s="51">
        <v>0</v>
      </c>
      <c r="M44" s="51">
        <v>1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1</v>
      </c>
      <c r="Y44" s="51">
        <v>0</v>
      </c>
      <c r="Z44" s="51">
        <v>0</v>
      </c>
      <c r="AA44" s="51">
        <v>0</v>
      </c>
    </row>
    <row r="45" spans="1:27" s="56" customFormat="1" ht="15" customHeight="1">
      <c r="A45" s="91" t="s">
        <v>118</v>
      </c>
      <c r="B45" s="91"/>
      <c r="C45" s="91"/>
      <c r="D45" s="80">
        <f aca="true" t="shared" si="5" ref="D45:AA45">SUM(D22:D44)</f>
        <v>7661</v>
      </c>
      <c r="E45" s="80">
        <f t="shared" si="5"/>
        <v>3698</v>
      </c>
      <c r="F45" s="80">
        <f t="shared" si="5"/>
        <v>56</v>
      </c>
      <c r="G45" s="80">
        <f t="shared" si="5"/>
        <v>43</v>
      </c>
      <c r="H45" s="80">
        <f t="shared" si="5"/>
        <v>99</v>
      </c>
      <c r="I45" s="80">
        <f t="shared" si="5"/>
        <v>3599</v>
      </c>
      <c r="J45" s="55">
        <f t="shared" si="5"/>
        <v>3</v>
      </c>
      <c r="K45" s="55">
        <f t="shared" si="5"/>
        <v>16</v>
      </c>
      <c r="L45" s="55">
        <f t="shared" si="5"/>
        <v>0</v>
      </c>
      <c r="M45" s="55">
        <f t="shared" si="5"/>
        <v>4</v>
      </c>
      <c r="N45" s="55">
        <f t="shared" si="5"/>
        <v>6</v>
      </c>
      <c r="O45" s="55">
        <f t="shared" si="5"/>
        <v>2</v>
      </c>
      <c r="P45" s="55">
        <f t="shared" si="5"/>
        <v>1</v>
      </c>
      <c r="Q45" s="55">
        <f t="shared" si="5"/>
        <v>0</v>
      </c>
      <c r="R45" s="55">
        <f t="shared" si="5"/>
        <v>2</v>
      </c>
      <c r="S45" s="55">
        <f t="shared" si="5"/>
        <v>0</v>
      </c>
      <c r="T45" s="55">
        <f t="shared" si="5"/>
        <v>5</v>
      </c>
      <c r="U45" s="55">
        <f t="shared" si="5"/>
        <v>11</v>
      </c>
      <c r="V45" s="55">
        <f t="shared" si="5"/>
        <v>1</v>
      </c>
      <c r="W45" s="55">
        <f t="shared" si="5"/>
        <v>1</v>
      </c>
      <c r="X45" s="55">
        <f t="shared" si="5"/>
        <v>1</v>
      </c>
      <c r="Y45" s="55">
        <f t="shared" si="5"/>
        <v>0</v>
      </c>
      <c r="Z45" s="55">
        <f t="shared" si="5"/>
        <v>9</v>
      </c>
      <c r="AA45" s="55">
        <f t="shared" si="5"/>
        <v>7</v>
      </c>
    </row>
    <row r="46" spans="1:27" ht="10.5" customHeight="1">
      <c r="A46" s="52"/>
      <c r="B46" s="53"/>
      <c r="C46" s="53"/>
      <c r="D46" s="70"/>
      <c r="E46" s="70"/>
      <c r="F46" s="70"/>
      <c r="G46" s="70"/>
      <c r="H46" s="70"/>
      <c r="I46" s="78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</row>
    <row r="47" spans="1:27" ht="10.5" customHeight="1">
      <c r="A47" s="52"/>
      <c r="B47" s="53"/>
      <c r="C47" s="53"/>
      <c r="D47" s="70"/>
      <c r="E47" s="70"/>
      <c r="F47" s="70"/>
      <c r="G47" s="70"/>
      <c r="H47" s="70"/>
      <c r="I47" s="78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</row>
    <row r="48" spans="1:27" ht="11.25">
      <c r="A48" s="49" t="s">
        <v>13</v>
      </c>
      <c r="B48" s="50" t="s">
        <v>79</v>
      </c>
      <c r="C48" s="49" t="s">
        <v>119</v>
      </c>
      <c r="D48" s="78">
        <v>350</v>
      </c>
      <c r="E48" s="78">
        <v>188</v>
      </c>
      <c r="F48" s="70">
        <v>3</v>
      </c>
      <c r="G48" s="78">
        <v>2</v>
      </c>
      <c r="H48" s="78">
        <f>F48+G48</f>
        <v>5</v>
      </c>
      <c r="I48" s="78">
        <f>E48-H48</f>
        <v>183</v>
      </c>
      <c r="J48" s="51">
        <v>4</v>
      </c>
      <c r="K48" s="51">
        <v>0</v>
      </c>
      <c r="L48" s="51">
        <v>0</v>
      </c>
      <c r="M48" s="51">
        <v>1</v>
      </c>
      <c r="N48" s="51">
        <v>0</v>
      </c>
      <c r="O48" s="51">
        <v>5</v>
      </c>
      <c r="P48" s="51">
        <v>0</v>
      </c>
      <c r="Q48" s="51">
        <v>0</v>
      </c>
      <c r="R48" s="51">
        <v>2</v>
      </c>
      <c r="S48" s="51">
        <v>0</v>
      </c>
      <c r="T48" s="51">
        <v>0</v>
      </c>
      <c r="U48" s="51">
        <v>1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</row>
    <row r="49" spans="1:27" ht="10.5" customHeight="1">
      <c r="A49" s="49" t="s">
        <v>13</v>
      </c>
      <c r="B49" s="50" t="s">
        <v>80</v>
      </c>
      <c r="C49" s="49" t="s">
        <v>120</v>
      </c>
      <c r="D49" s="78">
        <v>358</v>
      </c>
      <c r="E49" s="78">
        <v>136</v>
      </c>
      <c r="F49" s="78">
        <v>0</v>
      </c>
      <c r="G49" s="78">
        <v>0</v>
      </c>
      <c r="H49" s="78">
        <f>F49+G49</f>
        <v>0</v>
      </c>
      <c r="I49" s="78">
        <f>E49-H49</f>
        <v>136</v>
      </c>
      <c r="J49" s="51">
        <v>7</v>
      </c>
      <c r="K49" s="51">
        <v>0</v>
      </c>
      <c r="L49" s="51">
        <v>0</v>
      </c>
      <c r="M49" s="51">
        <v>0</v>
      </c>
      <c r="N49" s="51">
        <v>3</v>
      </c>
      <c r="O49" s="51">
        <v>7</v>
      </c>
      <c r="P49" s="51">
        <v>0</v>
      </c>
      <c r="Q49" s="51">
        <v>0</v>
      </c>
      <c r="R49" s="51">
        <v>5</v>
      </c>
      <c r="S49" s="51">
        <v>0</v>
      </c>
      <c r="T49" s="51">
        <v>0</v>
      </c>
      <c r="U49" s="51">
        <v>3</v>
      </c>
      <c r="V49" s="5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</row>
    <row r="50" spans="1:27" ht="11.25">
      <c r="A50" s="49" t="s">
        <v>13</v>
      </c>
      <c r="B50" s="50" t="s">
        <v>81</v>
      </c>
      <c r="C50" s="49" t="s">
        <v>119</v>
      </c>
      <c r="D50" s="78">
        <v>355</v>
      </c>
      <c r="E50" s="78">
        <v>168</v>
      </c>
      <c r="F50" s="78">
        <v>2</v>
      </c>
      <c r="G50" s="78">
        <v>0</v>
      </c>
      <c r="H50" s="78">
        <f>F50+G50</f>
        <v>2</v>
      </c>
      <c r="I50" s="78">
        <f>E50-H50</f>
        <v>166</v>
      </c>
      <c r="J50" s="51">
        <v>9</v>
      </c>
      <c r="K50" s="51">
        <v>0</v>
      </c>
      <c r="L50" s="51">
        <v>0</v>
      </c>
      <c r="M50" s="51">
        <v>0</v>
      </c>
      <c r="N50" s="51">
        <v>1</v>
      </c>
      <c r="O50" s="51">
        <v>2</v>
      </c>
      <c r="P50" s="51">
        <v>0</v>
      </c>
      <c r="Q50" s="51">
        <v>0</v>
      </c>
      <c r="R50" s="51">
        <v>5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</row>
    <row r="51" spans="1:27" s="56" customFormat="1" ht="11.25">
      <c r="A51" s="91" t="s">
        <v>118</v>
      </c>
      <c r="B51" s="91"/>
      <c r="C51" s="91"/>
      <c r="D51" s="80">
        <f aca="true" t="shared" si="6" ref="D51:AA51">SUM(D48:D50)</f>
        <v>1063</v>
      </c>
      <c r="E51" s="80">
        <f t="shared" si="6"/>
        <v>492</v>
      </c>
      <c r="F51" s="80">
        <f t="shared" si="6"/>
        <v>5</v>
      </c>
      <c r="G51" s="80">
        <f t="shared" si="6"/>
        <v>2</v>
      </c>
      <c r="H51" s="80">
        <f t="shared" si="6"/>
        <v>7</v>
      </c>
      <c r="I51" s="80">
        <f t="shared" si="6"/>
        <v>485</v>
      </c>
      <c r="J51" s="55">
        <f t="shared" si="6"/>
        <v>20</v>
      </c>
      <c r="K51" s="55">
        <f t="shared" si="6"/>
        <v>0</v>
      </c>
      <c r="L51" s="55">
        <f t="shared" si="6"/>
        <v>0</v>
      </c>
      <c r="M51" s="55">
        <f t="shared" si="6"/>
        <v>1</v>
      </c>
      <c r="N51" s="55">
        <f t="shared" si="6"/>
        <v>4</v>
      </c>
      <c r="O51" s="55">
        <f t="shared" si="6"/>
        <v>14</v>
      </c>
      <c r="P51" s="55">
        <f t="shared" si="6"/>
        <v>0</v>
      </c>
      <c r="Q51" s="55">
        <f t="shared" si="6"/>
        <v>0</v>
      </c>
      <c r="R51" s="55">
        <f t="shared" si="6"/>
        <v>12</v>
      </c>
      <c r="S51" s="55">
        <f t="shared" si="6"/>
        <v>0</v>
      </c>
      <c r="T51" s="55">
        <f t="shared" si="6"/>
        <v>0</v>
      </c>
      <c r="U51" s="55">
        <f t="shared" si="6"/>
        <v>4</v>
      </c>
      <c r="V51" s="55">
        <f t="shared" si="6"/>
        <v>0</v>
      </c>
      <c r="W51" s="55">
        <f t="shared" si="6"/>
        <v>0</v>
      </c>
      <c r="X51" s="55">
        <f t="shared" si="6"/>
        <v>0</v>
      </c>
      <c r="Y51" s="55">
        <f t="shared" si="6"/>
        <v>0</v>
      </c>
      <c r="Z51" s="55">
        <f t="shared" si="6"/>
        <v>0</v>
      </c>
      <c r="AA51" s="55">
        <f t="shared" si="6"/>
        <v>0</v>
      </c>
    </row>
    <row r="52" spans="1:27" ht="10.5" customHeight="1">
      <c r="A52" s="52"/>
      <c r="B52" s="53"/>
      <c r="C52" s="53"/>
      <c r="D52" s="70"/>
      <c r="E52" s="70"/>
      <c r="F52" s="70"/>
      <c r="G52" s="70"/>
      <c r="H52" s="70"/>
      <c r="I52" s="78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1:27" ht="10.5" customHeight="1">
      <c r="A53" s="52"/>
      <c r="B53" s="53"/>
      <c r="C53" s="53"/>
      <c r="D53" s="70"/>
      <c r="E53" s="70"/>
      <c r="F53" s="70"/>
      <c r="G53" s="70"/>
      <c r="H53" s="70"/>
      <c r="I53" s="78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1:27" ht="10.5" customHeight="1">
      <c r="A54" s="49" t="s">
        <v>16</v>
      </c>
      <c r="B54" s="50" t="s">
        <v>82</v>
      </c>
      <c r="C54" s="49" t="s">
        <v>84</v>
      </c>
      <c r="D54" s="78">
        <v>379</v>
      </c>
      <c r="E54" s="78">
        <v>148</v>
      </c>
      <c r="F54" s="70">
        <v>0</v>
      </c>
      <c r="G54" s="78">
        <v>0</v>
      </c>
      <c r="H54" s="78">
        <f>F54+G54</f>
        <v>0</v>
      </c>
      <c r="I54" s="78">
        <f>E54-H54</f>
        <v>148</v>
      </c>
      <c r="J54" s="51">
        <v>17</v>
      </c>
      <c r="K54" s="51">
        <v>0</v>
      </c>
      <c r="L54" s="51">
        <v>0</v>
      </c>
      <c r="M54" s="51">
        <v>0</v>
      </c>
      <c r="N54" s="51">
        <v>6</v>
      </c>
      <c r="O54" s="51">
        <v>0</v>
      </c>
      <c r="P54" s="51">
        <v>0</v>
      </c>
      <c r="Q54" s="51">
        <v>0</v>
      </c>
      <c r="R54" s="51">
        <v>1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5</v>
      </c>
      <c r="Y54" s="51">
        <v>7</v>
      </c>
      <c r="Z54" s="51">
        <v>2</v>
      </c>
      <c r="AA54" s="51">
        <v>0</v>
      </c>
    </row>
    <row r="55" spans="1:27" ht="11.25">
      <c r="A55" s="49" t="s">
        <v>16</v>
      </c>
      <c r="B55" s="50" t="s">
        <v>83</v>
      </c>
      <c r="C55" s="49" t="s">
        <v>84</v>
      </c>
      <c r="D55" s="78">
        <v>392</v>
      </c>
      <c r="E55" s="78">
        <v>144</v>
      </c>
      <c r="F55" s="78">
        <v>1</v>
      </c>
      <c r="G55" s="78">
        <v>0</v>
      </c>
      <c r="H55" s="78">
        <f>F55+G55</f>
        <v>1</v>
      </c>
      <c r="I55" s="78">
        <f>E55-H55</f>
        <v>143</v>
      </c>
      <c r="J55" s="51">
        <v>14</v>
      </c>
      <c r="K55" s="51">
        <v>0</v>
      </c>
      <c r="L55" s="51">
        <v>0</v>
      </c>
      <c r="M55" s="51">
        <v>1</v>
      </c>
      <c r="N55" s="51">
        <v>4</v>
      </c>
      <c r="O55" s="51">
        <v>4</v>
      </c>
      <c r="P55" s="51">
        <v>1</v>
      </c>
      <c r="Q55" s="51">
        <v>0</v>
      </c>
      <c r="R55" s="51">
        <v>2</v>
      </c>
      <c r="S55" s="51">
        <v>0</v>
      </c>
      <c r="T55" s="51">
        <v>0</v>
      </c>
      <c r="U55" s="51">
        <v>1</v>
      </c>
      <c r="V55" s="51">
        <v>0</v>
      </c>
      <c r="W55" s="51">
        <v>0</v>
      </c>
      <c r="X55" s="51">
        <v>9</v>
      </c>
      <c r="Y55" s="51">
        <v>6</v>
      </c>
      <c r="Z55" s="51">
        <v>0</v>
      </c>
      <c r="AA55" s="51">
        <v>0</v>
      </c>
    </row>
    <row r="56" spans="1:27" s="56" customFormat="1" ht="11.25">
      <c r="A56" s="91" t="s">
        <v>118</v>
      </c>
      <c r="B56" s="91"/>
      <c r="C56" s="91"/>
      <c r="D56" s="80">
        <f aca="true" t="shared" si="7" ref="D56:AA56">SUM(D54:D55)</f>
        <v>771</v>
      </c>
      <c r="E56" s="80">
        <f t="shared" si="7"/>
        <v>292</v>
      </c>
      <c r="F56" s="80">
        <f t="shared" si="7"/>
        <v>1</v>
      </c>
      <c r="G56" s="80">
        <f t="shared" si="7"/>
        <v>0</v>
      </c>
      <c r="H56" s="80">
        <f t="shared" si="7"/>
        <v>1</v>
      </c>
      <c r="I56" s="80">
        <f t="shared" si="7"/>
        <v>291</v>
      </c>
      <c r="J56" s="55">
        <f t="shared" si="7"/>
        <v>31</v>
      </c>
      <c r="K56" s="55">
        <f t="shared" si="7"/>
        <v>0</v>
      </c>
      <c r="L56" s="55">
        <f t="shared" si="7"/>
        <v>0</v>
      </c>
      <c r="M56" s="55">
        <f t="shared" si="7"/>
        <v>1</v>
      </c>
      <c r="N56" s="55">
        <f t="shared" si="7"/>
        <v>10</v>
      </c>
      <c r="O56" s="55">
        <f t="shared" si="7"/>
        <v>4</v>
      </c>
      <c r="P56" s="55">
        <f t="shared" si="7"/>
        <v>1</v>
      </c>
      <c r="Q56" s="55">
        <f t="shared" si="7"/>
        <v>0</v>
      </c>
      <c r="R56" s="55">
        <f t="shared" si="7"/>
        <v>3</v>
      </c>
      <c r="S56" s="55">
        <f t="shared" si="7"/>
        <v>0</v>
      </c>
      <c r="T56" s="55">
        <f t="shared" si="7"/>
        <v>0</v>
      </c>
      <c r="U56" s="55">
        <f t="shared" si="7"/>
        <v>1</v>
      </c>
      <c r="V56" s="55">
        <f t="shared" si="7"/>
        <v>0</v>
      </c>
      <c r="W56" s="55">
        <f t="shared" si="7"/>
        <v>0</v>
      </c>
      <c r="X56" s="55">
        <f t="shared" si="7"/>
        <v>14</v>
      </c>
      <c r="Y56" s="55">
        <f t="shared" si="7"/>
        <v>13</v>
      </c>
      <c r="Z56" s="55">
        <f t="shared" si="7"/>
        <v>2</v>
      </c>
      <c r="AA56" s="55">
        <f t="shared" si="7"/>
        <v>0</v>
      </c>
    </row>
    <row r="57" spans="1:27" ht="12" customHeight="1">
      <c r="A57" s="52"/>
      <c r="B57" s="53"/>
      <c r="C57" s="53"/>
      <c r="D57" s="70"/>
      <c r="E57" s="70"/>
      <c r="F57" s="70"/>
      <c r="G57" s="70"/>
      <c r="H57" s="70"/>
      <c r="I57" s="70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</row>
    <row r="58" spans="1:50" s="56" customFormat="1" ht="11.25">
      <c r="A58" s="91" t="s">
        <v>121</v>
      </c>
      <c r="B58" s="91"/>
      <c r="C58" s="91"/>
      <c r="D58" s="76">
        <f aca="true" t="shared" si="8" ref="D58:AA58">D56+D51+D45+D19</f>
        <v>14397</v>
      </c>
      <c r="E58" s="76">
        <f t="shared" si="8"/>
        <v>6921</v>
      </c>
      <c r="F58" s="76">
        <f t="shared" si="8"/>
        <v>92</v>
      </c>
      <c r="G58" s="76">
        <f t="shared" si="8"/>
        <v>74</v>
      </c>
      <c r="H58" s="76">
        <f t="shared" si="8"/>
        <v>166</v>
      </c>
      <c r="I58" s="76">
        <f t="shared" si="8"/>
        <v>6755</v>
      </c>
      <c r="J58" s="57">
        <f t="shared" si="8"/>
        <v>67</v>
      </c>
      <c r="K58" s="57">
        <f t="shared" si="8"/>
        <v>19</v>
      </c>
      <c r="L58" s="57">
        <f t="shared" si="8"/>
        <v>0</v>
      </c>
      <c r="M58" s="57">
        <f t="shared" si="8"/>
        <v>20</v>
      </c>
      <c r="N58" s="57">
        <f t="shared" si="8"/>
        <v>69</v>
      </c>
      <c r="O58" s="57">
        <f t="shared" si="8"/>
        <v>26</v>
      </c>
      <c r="P58" s="57">
        <f t="shared" si="8"/>
        <v>14</v>
      </c>
      <c r="Q58" s="57">
        <f t="shared" si="8"/>
        <v>16</v>
      </c>
      <c r="R58" s="57">
        <f t="shared" si="8"/>
        <v>34</v>
      </c>
      <c r="S58" s="57">
        <f t="shared" si="8"/>
        <v>16</v>
      </c>
      <c r="T58" s="57">
        <f t="shared" si="8"/>
        <v>6</v>
      </c>
      <c r="U58" s="57">
        <f t="shared" si="8"/>
        <v>25</v>
      </c>
      <c r="V58" s="57">
        <f t="shared" si="8"/>
        <v>14</v>
      </c>
      <c r="W58" s="57">
        <f t="shared" si="8"/>
        <v>11</v>
      </c>
      <c r="X58" s="57">
        <f t="shared" si="8"/>
        <v>21</v>
      </c>
      <c r="Y58" s="57">
        <f t="shared" si="8"/>
        <v>30</v>
      </c>
      <c r="Z58" s="57">
        <f t="shared" si="8"/>
        <v>14</v>
      </c>
      <c r="AA58" s="57">
        <f t="shared" si="8"/>
        <v>8</v>
      </c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</row>
    <row r="59" spans="10:11" ht="10.5" customHeight="1">
      <c r="J59" s="44"/>
      <c r="K59" s="44"/>
    </row>
  </sheetData>
  <mergeCells count="5">
    <mergeCell ref="A56:C56"/>
    <mergeCell ref="A58:C58"/>
    <mergeCell ref="A19:C19"/>
    <mergeCell ref="A45:C45"/>
    <mergeCell ref="A51:C51"/>
  </mergeCells>
  <printOptions gridLines="1" horizontalCentered="1"/>
  <pageMargins left="0.15748031496062992" right="0.15748031496062992" top="0.3937007874015748" bottom="0.3937007874015748" header="0" footer="0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60"/>
  <sheetViews>
    <sheetView workbookViewId="0" topLeftCell="A1">
      <selection activeCell="P41" sqref="P41"/>
    </sheetView>
  </sheetViews>
  <sheetFormatPr defaultColWidth="9.140625" defaultRowHeight="12.75"/>
  <cols>
    <col min="1" max="1" width="12.7109375" style="45" customWidth="1"/>
    <col min="2" max="2" width="5.140625" style="45" customWidth="1"/>
    <col min="3" max="3" width="15.140625" style="45" bestFit="1" customWidth="1"/>
    <col min="4" max="5" width="6.28125" style="74" bestFit="1" customWidth="1"/>
    <col min="6" max="6" width="5.57421875" style="74" customWidth="1"/>
    <col min="7" max="7" width="5.421875" style="74" customWidth="1"/>
    <col min="8" max="8" width="6.7109375" style="74" customWidth="1"/>
    <col min="9" max="9" width="7.28125" style="74" customWidth="1"/>
    <col min="10" max="10" width="7.8515625" style="45" bestFit="1" customWidth="1"/>
    <col min="11" max="12" width="9.00390625" style="45" bestFit="1" customWidth="1"/>
    <col min="13" max="14" width="7.7109375" style="45" bestFit="1" customWidth="1"/>
    <col min="15" max="15" width="9.00390625" style="45" bestFit="1" customWidth="1"/>
    <col min="16" max="34" width="9.140625" style="45" customWidth="1"/>
    <col min="35" max="35" width="10.140625" style="45" bestFit="1" customWidth="1"/>
    <col min="36" max="36" width="8.8515625" style="45" bestFit="1" customWidth="1"/>
    <col min="37" max="37" width="8.421875" style="45" bestFit="1" customWidth="1"/>
    <col min="38" max="38" width="8.00390625" style="45" bestFit="1" customWidth="1"/>
    <col min="39" max="39" width="8.8515625" style="45" bestFit="1" customWidth="1"/>
    <col min="40" max="40" width="8.140625" style="45" bestFit="1" customWidth="1"/>
    <col min="41" max="41" width="8.00390625" style="45" bestFit="1" customWidth="1"/>
    <col min="42" max="16384" width="9.140625" style="45" customWidth="1"/>
  </cols>
  <sheetData>
    <row r="1" spans="1:41" ht="11.25">
      <c r="A1" s="60" t="s">
        <v>122</v>
      </c>
      <c r="B1" s="60"/>
      <c r="C1" s="60"/>
      <c r="D1" s="70"/>
      <c r="E1" s="70"/>
      <c r="F1" s="70"/>
      <c r="G1" s="70"/>
      <c r="H1" s="70"/>
      <c r="I1" s="7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</row>
    <row r="2" spans="1:41" ht="56.25" customHeight="1">
      <c r="A2" s="61" t="s">
        <v>0</v>
      </c>
      <c r="B2" s="61" t="s">
        <v>1</v>
      </c>
      <c r="C2" s="61" t="s">
        <v>2</v>
      </c>
      <c r="D2" s="46" t="s">
        <v>3</v>
      </c>
      <c r="E2" s="46" t="s">
        <v>4</v>
      </c>
      <c r="F2" s="46" t="s">
        <v>5</v>
      </c>
      <c r="G2" s="46" t="s">
        <v>6</v>
      </c>
      <c r="H2" s="46" t="s">
        <v>7</v>
      </c>
      <c r="I2" s="46" t="s">
        <v>8</v>
      </c>
      <c r="J2" s="46" t="s">
        <v>123</v>
      </c>
      <c r="K2" s="46" t="s">
        <v>124</v>
      </c>
      <c r="L2" s="46" t="s">
        <v>125</v>
      </c>
      <c r="M2" s="62" t="s">
        <v>126</v>
      </c>
      <c r="N2" s="62" t="s">
        <v>127</v>
      </c>
      <c r="O2" s="62" t="s">
        <v>128</v>
      </c>
      <c r="P2" s="62" t="s">
        <v>129</v>
      </c>
      <c r="Q2" s="62" t="s">
        <v>130</v>
      </c>
      <c r="R2" s="62" t="s">
        <v>131</v>
      </c>
      <c r="S2" s="62" t="s">
        <v>132</v>
      </c>
      <c r="T2" s="62" t="s">
        <v>133</v>
      </c>
      <c r="U2" s="62" t="s">
        <v>134</v>
      </c>
      <c r="V2" s="62" t="s">
        <v>135</v>
      </c>
      <c r="W2" s="62" t="s">
        <v>136</v>
      </c>
      <c r="X2" s="62" t="s">
        <v>137</v>
      </c>
      <c r="Y2" s="62" t="s">
        <v>138</v>
      </c>
      <c r="Z2" s="62" t="s">
        <v>139</v>
      </c>
      <c r="AA2" s="62" t="s">
        <v>140</v>
      </c>
      <c r="AB2" s="62" t="s">
        <v>141</v>
      </c>
      <c r="AC2" s="62" t="s">
        <v>142</v>
      </c>
      <c r="AD2" s="62" t="s">
        <v>143</v>
      </c>
      <c r="AE2" s="62" t="s">
        <v>144</v>
      </c>
      <c r="AF2" s="62" t="s">
        <v>145</v>
      </c>
      <c r="AG2" s="62" t="s">
        <v>146</v>
      </c>
      <c r="AH2" s="62" t="s">
        <v>147</v>
      </c>
      <c r="AI2" s="62" t="s">
        <v>148</v>
      </c>
      <c r="AJ2" s="62" t="s">
        <v>149</v>
      </c>
      <c r="AK2" s="62" t="s">
        <v>150</v>
      </c>
      <c r="AL2" s="62" t="s">
        <v>151</v>
      </c>
      <c r="AM2" s="62" t="s">
        <v>152</v>
      </c>
      <c r="AN2" s="62" t="s">
        <v>153</v>
      </c>
      <c r="AO2" s="62" t="s">
        <v>154</v>
      </c>
    </row>
    <row r="3" spans="1:50" ht="10.5" customHeight="1">
      <c r="A3" s="49" t="s">
        <v>9</v>
      </c>
      <c r="B3" s="50" t="s">
        <v>20</v>
      </c>
      <c r="C3" s="49" t="s">
        <v>36</v>
      </c>
      <c r="D3" s="71">
        <v>324</v>
      </c>
      <c r="E3" s="71">
        <v>160</v>
      </c>
      <c r="F3" s="71">
        <v>2</v>
      </c>
      <c r="G3" s="71">
        <v>4</v>
      </c>
      <c r="H3" s="71">
        <f aca="true" t="shared" si="0" ref="H3:H18">F3+G3</f>
        <v>6</v>
      </c>
      <c r="I3" s="71">
        <f aca="true" t="shared" si="1" ref="I3:I18">E3-H3</f>
        <v>154</v>
      </c>
      <c r="J3" s="63">
        <v>2</v>
      </c>
      <c r="K3" s="63">
        <v>0</v>
      </c>
      <c r="L3" s="63">
        <v>1</v>
      </c>
      <c r="M3" s="63">
        <v>4</v>
      </c>
      <c r="N3" s="63">
        <v>5</v>
      </c>
      <c r="O3" s="63">
        <v>1</v>
      </c>
      <c r="P3" s="63">
        <v>61</v>
      </c>
      <c r="Q3" s="63">
        <v>7</v>
      </c>
      <c r="R3" s="63">
        <v>0</v>
      </c>
      <c r="S3" s="63">
        <v>0</v>
      </c>
      <c r="T3" s="63">
        <v>0</v>
      </c>
      <c r="U3" s="63">
        <v>3</v>
      </c>
      <c r="V3" s="63">
        <v>68</v>
      </c>
      <c r="W3" s="63">
        <v>24</v>
      </c>
      <c r="X3" s="63">
        <v>1</v>
      </c>
      <c r="Y3" s="63">
        <v>0</v>
      </c>
      <c r="Z3" s="63">
        <v>7</v>
      </c>
      <c r="AA3" s="63">
        <v>0</v>
      </c>
      <c r="AB3" s="63">
        <v>2</v>
      </c>
      <c r="AC3" s="63">
        <v>0</v>
      </c>
      <c r="AD3" s="63">
        <v>4</v>
      </c>
      <c r="AE3" s="63">
        <v>2</v>
      </c>
      <c r="AF3" s="63">
        <v>2</v>
      </c>
      <c r="AG3" s="63">
        <v>1</v>
      </c>
      <c r="AH3" s="63">
        <v>1</v>
      </c>
      <c r="AI3" s="63">
        <v>15</v>
      </c>
      <c r="AJ3" s="63">
        <v>0</v>
      </c>
      <c r="AK3" s="63">
        <v>0</v>
      </c>
      <c r="AL3" s="63">
        <v>10</v>
      </c>
      <c r="AM3" s="63">
        <v>2</v>
      </c>
      <c r="AN3" s="63">
        <v>8</v>
      </c>
      <c r="AO3" s="63">
        <v>4</v>
      </c>
      <c r="AP3" s="43"/>
      <c r="AQ3" s="43"/>
      <c r="AR3" s="43"/>
      <c r="AS3" s="43"/>
      <c r="AT3" s="43"/>
      <c r="AU3" s="43"/>
      <c r="AV3" s="43"/>
      <c r="AW3" s="43"/>
      <c r="AX3" s="43"/>
    </row>
    <row r="4" spans="1:50" ht="10.5" customHeight="1">
      <c r="A4" s="49" t="s">
        <v>9</v>
      </c>
      <c r="B4" s="50" t="s">
        <v>21</v>
      </c>
      <c r="C4" s="49" t="s">
        <v>36</v>
      </c>
      <c r="D4" s="71">
        <v>322</v>
      </c>
      <c r="E4" s="71">
        <v>145</v>
      </c>
      <c r="F4" s="71">
        <v>2</v>
      </c>
      <c r="G4" s="71">
        <v>1</v>
      </c>
      <c r="H4" s="71">
        <f t="shared" si="0"/>
        <v>3</v>
      </c>
      <c r="I4" s="71">
        <f t="shared" si="1"/>
        <v>142</v>
      </c>
      <c r="J4" s="63">
        <v>6</v>
      </c>
      <c r="K4" s="63">
        <v>0</v>
      </c>
      <c r="L4" s="63">
        <v>0</v>
      </c>
      <c r="M4" s="63">
        <v>3</v>
      </c>
      <c r="N4" s="63">
        <v>8</v>
      </c>
      <c r="O4" s="63">
        <v>0</v>
      </c>
      <c r="P4" s="63">
        <v>47</v>
      </c>
      <c r="Q4" s="63">
        <v>3</v>
      </c>
      <c r="R4" s="63">
        <v>0</v>
      </c>
      <c r="S4" s="63">
        <v>0</v>
      </c>
      <c r="T4" s="63">
        <v>0</v>
      </c>
      <c r="U4" s="63">
        <v>3</v>
      </c>
      <c r="V4" s="63">
        <v>51</v>
      </c>
      <c r="W4" s="63">
        <v>19</v>
      </c>
      <c r="X4" s="63">
        <v>0</v>
      </c>
      <c r="Y4" s="63">
        <v>0</v>
      </c>
      <c r="Z4" s="63">
        <v>2</v>
      </c>
      <c r="AA4" s="63">
        <v>3</v>
      </c>
      <c r="AB4" s="63">
        <v>1</v>
      </c>
      <c r="AC4" s="63">
        <v>0</v>
      </c>
      <c r="AD4" s="63">
        <v>7</v>
      </c>
      <c r="AE4" s="63">
        <v>1</v>
      </c>
      <c r="AF4" s="63">
        <v>6</v>
      </c>
      <c r="AG4" s="63">
        <v>6</v>
      </c>
      <c r="AH4" s="63">
        <v>6</v>
      </c>
      <c r="AI4" s="63">
        <v>3</v>
      </c>
      <c r="AJ4" s="63">
        <v>0</v>
      </c>
      <c r="AK4" s="63">
        <v>4</v>
      </c>
      <c r="AL4" s="63">
        <v>17</v>
      </c>
      <c r="AM4" s="63">
        <v>1</v>
      </c>
      <c r="AN4" s="63">
        <v>6</v>
      </c>
      <c r="AO4" s="63">
        <v>0</v>
      </c>
      <c r="AP4" s="43"/>
      <c r="AQ4" s="43"/>
      <c r="AR4" s="43"/>
      <c r="AS4" s="43"/>
      <c r="AT4" s="43"/>
      <c r="AU4" s="43"/>
      <c r="AV4" s="43"/>
      <c r="AW4" s="43"/>
      <c r="AX4" s="43"/>
    </row>
    <row r="5" spans="1:50" ht="10.5" customHeight="1">
      <c r="A5" s="49" t="s">
        <v>9</v>
      </c>
      <c r="B5" s="50" t="s">
        <v>22</v>
      </c>
      <c r="C5" s="49" t="s">
        <v>36</v>
      </c>
      <c r="D5" s="71">
        <v>328</v>
      </c>
      <c r="E5" s="71">
        <v>144</v>
      </c>
      <c r="F5" s="71">
        <v>4</v>
      </c>
      <c r="G5" s="71">
        <v>2</v>
      </c>
      <c r="H5" s="71">
        <f t="shared" si="0"/>
        <v>6</v>
      </c>
      <c r="I5" s="71">
        <f t="shared" si="1"/>
        <v>138</v>
      </c>
      <c r="J5" s="63">
        <v>4</v>
      </c>
      <c r="K5" s="63">
        <v>2</v>
      </c>
      <c r="L5" s="63">
        <v>0</v>
      </c>
      <c r="M5" s="63">
        <v>2</v>
      </c>
      <c r="N5" s="63">
        <v>4</v>
      </c>
      <c r="O5" s="63">
        <v>0</v>
      </c>
      <c r="P5" s="63">
        <v>36</v>
      </c>
      <c r="Q5" s="63">
        <v>0</v>
      </c>
      <c r="R5" s="63">
        <v>0</v>
      </c>
      <c r="S5" s="63">
        <v>0</v>
      </c>
      <c r="T5" s="63">
        <v>0</v>
      </c>
      <c r="U5" s="63">
        <v>2</v>
      </c>
      <c r="V5" s="63">
        <v>42</v>
      </c>
      <c r="W5" s="63">
        <v>24</v>
      </c>
      <c r="X5" s="63">
        <v>1</v>
      </c>
      <c r="Y5" s="63">
        <v>4</v>
      </c>
      <c r="Z5" s="63">
        <v>4</v>
      </c>
      <c r="AA5" s="63">
        <v>1</v>
      </c>
      <c r="AB5" s="63">
        <v>1</v>
      </c>
      <c r="AC5" s="63">
        <v>0</v>
      </c>
      <c r="AD5" s="63">
        <v>5</v>
      </c>
      <c r="AE5" s="63">
        <v>3</v>
      </c>
      <c r="AF5" s="63">
        <v>4</v>
      </c>
      <c r="AG5" s="63">
        <v>0</v>
      </c>
      <c r="AH5" s="63">
        <v>0</v>
      </c>
      <c r="AI5" s="63">
        <v>0</v>
      </c>
      <c r="AJ5" s="63">
        <v>1</v>
      </c>
      <c r="AK5" s="63">
        <v>2</v>
      </c>
      <c r="AL5" s="63">
        <v>7</v>
      </c>
      <c r="AM5" s="63">
        <v>1</v>
      </c>
      <c r="AN5" s="63">
        <v>4</v>
      </c>
      <c r="AO5" s="63">
        <v>3</v>
      </c>
      <c r="AP5" s="43"/>
      <c r="AQ5" s="43"/>
      <c r="AR5" s="43"/>
      <c r="AS5" s="43"/>
      <c r="AT5" s="43"/>
      <c r="AU5" s="43"/>
      <c r="AV5" s="43"/>
      <c r="AW5" s="43"/>
      <c r="AX5" s="43"/>
    </row>
    <row r="6" spans="1:50" ht="10.5" customHeight="1">
      <c r="A6" s="49" t="s">
        <v>9</v>
      </c>
      <c r="B6" s="50" t="s">
        <v>23</v>
      </c>
      <c r="C6" s="49" t="s">
        <v>37</v>
      </c>
      <c r="D6" s="71">
        <v>189</v>
      </c>
      <c r="E6" s="71">
        <v>105</v>
      </c>
      <c r="F6" s="71">
        <v>2</v>
      </c>
      <c r="G6" s="71">
        <v>1</v>
      </c>
      <c r="H6" s="71">
        <f t="shared" si="0"/>
        <v>3</v>
      </c>
      <c r="I6" s="71">
        <f t="shared" si="1"/>
        <v>102</v>
      </c>
      <c r="J6" s="63">
        <v>2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14</v>
      </c>
      <c r="Q6" s="63">
        <v>11</v>
      </c>
      <c r="R6" s="63">
        <v>1</v>
      </c>
      <c r="S6" s="63">
        <v>0</v>
      </c>
      <c r="T6" s="63">
        <v>0</v>
      </c>
      <c r="U6" s="63">
        <v>1</v>
      </c>
      <c r="V6" s="63">
        <v>16</v>
      </c>
      <c r="W6" s="63">
        <v>40</v>
      </c>
      <c r="X6" s="63">
        <v>0</v>
      </c>
      <c r="Y6" s="63">
        <v>0</v>
      </c>
      <c r="Z6" s="63">
        <v>0</v>
      </c>
      <c r="AA6" s="63">
        <v>2</v>
      </c>
      <c r="AB6" s="63">
        <v>0</v>
      </c>
      <c r="AC6" s="63">
        <v>0</v>
      </c>
      <c r="AD6" s="63">
        <v>0</v>
      </c>
      <c r="AE6" s="63">
        <v>2</v>
      </c>
      <c r="AF6" s="63">
        <v>0</v>
      </c>
      <c r="AG6" s="63">
        <v>0</v>
      </c>
      <c r="AH6" s="63">
        <v>7</v>
      </c>
      <c r="AI6" s="63">
        <v>11</v>
      </c>
      <c r="AJ6" s="63">
        <v>1</v>
      </c>
      <c r="AK6" s="63">
        <v>1</v>
      </c>
      <c r="AL6" s="63">
        <v>2</v>
      </c>
      <c r="AM6" s="63">
        <v>3</v>
      </c>
      <c r="AN6" s="63">
        <v>0</v>
      </c>
      <c r="AO6" s="63">
        <v>0</v>
      </c>
      <c r="AP6" s="43"/>
      <c r="AQ6" s="43"/>
      <c r="AR6" s="43"/>
      <c r="AS6" s="43"/>
      <c r="AT6" s="43"/>
      <c r="AU6" s="43"/>
      <c r="AV6" s="43"/>
      <c r="AW6" s="43"/>
      <c r="AX6" s="43"/>
    </row>
    <row r="7" spans="1:50" ht="10.5" customHeight="1">
      <c r="A7" s="49" t="s">
        <v>9</v>
      </c>
      <c r="B7" s="50" t="s">
        <v>24</v>
      </c>
      <c r="C7" s="49" t="s">
        <v>38</v>
      </c>
      <c r="D7" s="71">
        <v>379</v>
      </c>
      <c r="E7" s="71">
        <v>198</v>
      </c>
      <c r="F7" s="71">
        <v>3</v>
      </c>
      <c r="G7" s="71">
        <v>4</v>
      </c>
      <c r="H7" s="71">
        <f t="shared" si="0"/>
        <v>7</v>
      </c>
      <c r="I7" s="71">
        <f t="shared" si="1"/>
        <v>191</v>
      </c>
      <c r="J7" s="63">
        <v>0</v>
      </c>
      <c r="K7" s="63">
        <v>1</v>
      </c>
      <c r="L7" s="63">
        <v>1</v>
      </c>
      <c r="M7" s="63">
        <v>0</v>
      </c>
      <c r="N7" s="63">
        <v>0</v>
      </c>
      <c r="O7" s="63">
        <v>0</v>
      </c>
      <c r="P7" s="63">
        <v>1</v>
      </c>
      <c r="Q7" s="63">
        <v>0</v>
      </c>
      <c r="R7" s="63">
        <v>0</v>
      </c>
      <c r="S7" s="63">
        <v>0</v>
      </c>
      <c r="T7" s="63">
        <v>4</v>
      </c>
      <c r="U7" s="63">
        <v>0</v>
      </c>
      <c r="V7" s="63">
        <v>1</v>
      </c>
      <c r="W7" s="63">
        <v>2</v>
      </c>
      <c r="X7" s="63">
        <v>0</v>
      </c>
      <c r="Y7" s="63">
        <v>0</v>
      </c>
      <c r="Z7" s="63">
        <v>0</v>
      </c>
      <c r="AA7" s="63">
        <v>0</v>
      </c>
      <c r="AB7" s="63">
        <v>0</v>
      </c>
      <c r="AC7" s="63">
        <v>0</v>
      </c>
      <c r="AD7" s="63">
        <v>1</v>
      </c>
      <c r="AE7" s="63">
        <v>5</v>
      </c>
      <c r="AF7" s="63">
        <v>0</v>
      </c>
      <c r="AG7" s="63">
        <v>0</v>
      </c>
      <c r="AH7" s="63">
        <v>1</v>
      </c>
      <c r="AI7" s="63">
        <v>1</v>
      </c>
      <c r="AJ7" s="63">
        <v>0</v>
      </c>
      <c r="AK7" s="63">
        <v>0</v>
      </c>
      <c r="AL7" s="63">
        <v>0</v>
      </c>
      <c r="AM7" s="63">
        <v>2</v>
      </c>
      <c r="AN7" s="63">
        <v>0</v>
      </c>
      <c r="AO7" s="63">
        <v>3</v>
      </c>
      <c r="AP7" s="43"/>
      <c r="AQ7" s="43"/>
      <c r="AR7" s="43"/>
      <c r="AS7" s="43"/>
      <c r="AT7" s="43"/>
      <c r="AU7" s="43"/>
      <c r="AV7" s="43"/>
      <c r="AW7" s="43"/>
      <c r="AX7" s="43"/>
    </row>
    <row r="8" spans="1:50" ht="10.5" customHeight="1">
      <c r="A8" s="49" t="s">
        <v>9</v>
      </c>
      <c r="B8" s="50" t="s">
        <v>25</v>
      </c>
      <c r="C8" s="49" t="s">
        <v>39</v>
      </c>
      <c r="D8" s="71">
        <v>249</v>
      </c>
      <c r="E8" s="71">
        <v>121</v>
      </c>
      <c r="F8" s="71">
        <v>1</v>
      </c>
      <c r="G8" s="71">
        <v>0</v>
      </c>
      <c r="H8" s="71">
        <f t="shared" si="0"/>
        <v>1</v>
      </c>
      <c r="I8" s="71">
        <f t="shared" si="1"/>
        <v>120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1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3</v>
      </c>
      <c r="AN8" s="63">
        <v>0</v>
      </c>
      <c r="AO8" s="63">
        <v>0</v>
      </c>
      <c r="AP8" s="43"/>
      <c r="AQ8" s="43"/>
      <c r="AR8" s="43"/>
      <c r="AS8" s="43"/>
      <c r="AT8" s="43"/>
      <c r="AU8" s="43"/>
      <c r="AV8" s="43"/>
      <c r="AW8" s="43"/>
      <c r="AX8" s="43"/>
    </row>
    <row r="9" spans="1:50" ht="10.5" customHeight="1">
      <c r="A9" s="49" t="s">
        <v>9</v>
      </c>
      <c r="B9" s="50" t="s">
        <v>26</v>
      </c>
      <c r="C9" s="49" t="s">
        <v>40</v>
      </c>
      <c r="D9" s="71">
        <v>239</v>
      </c>
      <c r="E9" s="71">
        <v>107</v>
      </c>
      <c r="F9" s="71">
        <v>1</v>
      </c>
      <c r="G9" s="71">
        <v>2</v>
      </c>
      <c r="H9" s="71">
        <f t="shared" si="0"/>
        <v>3</v>
      </c>
      <c r="I9" s="71">
        <f t="shared" si="1"/>
        <v>104</v>
      </c>
      <c r="J9" s="63">
        <v>1</v>
      </c>
      <c r="K9" s="63">
        <v>0</v>
      </c>
      <c r="L9" s="63">
        <v>0</v>
      </c>
      <c r="M9" s="63">
        <v>3</v>
      </c>
      <c r="N9" s="63">
        <v>0</v>
      </c>
      <c r="O9" s="63">
        <v>0</v>
      </c>
      <c r="P9" s="63">
        <v>4</v>
      </c>
      <c r="Q9" s="63">
        <v>1</v>
      </c>
      <c r="R9" s="63">
        <v>1</v>
      </c>
      <c r="S9" s="63">
        <v>0</v>
      </c>
      <c r="T9" s="63">
        <v>25</v>
      </c>
      <c r="U9" s="63">
        <v>0</v>
      </c>
      <c r="V9" s="63">
        <v>9</v>
      </c>
      <c r="W9" s="63">
        <v>1</v>
      </c>
      <c r="X9" s="63">
        <v>0</v>
      </c>
      <c r="Y9" s="63">
        <v>1</v>
      </c>
      <c r="Z9" s="63">
        <v>0</v>
      </c>
      <c r="AA9" s="63">
        <v>0</v>
      </c>
      <c r="AB9" s="63">
        <v>0</v>
      </c>
      <c r="AC9" s="63">
        <v>2</v>
      </c>
      <c r="AD9" s="63">
        <v>0</v>
      </c>
      <c r="AE9" s="63">
        <v>11</v>
      </c>
      <c r="AF9" s="63">
        <v>0</v>
      </c>
      <c r="AG9" s="63">
        <v>0</v>
      </c>
      <c r="AH9" s="63">
        <v>8</v>
      </c>
      <c r="AI9" s="63">
        <v>3</v>
      </c>
      <c r="AJ9" s="63">
        <v>0</v>
      </c>
      <c r="AK9" s="63">
        <v>10</v>
      </c>
      <c r="AL9" s="63">
        <v>0</v>
      </c>
      <c r="AM9" s="63">
        <v>2</v>
      </c>
      <c r="AN9" s="63">
        <v>0</v>
      </c>
      <c r="AO9" s="63">
        <v>25</v>
      </c>
      <c r="AP9" s="43"/>
      <c r="AQ9" s="43"/>
      <c r="AR9" s="43"/>
      <c r="AS9" s="43"/>
      <c r="AT9" s="43"/>
      <c r="AU9" s="43"/>
      <c r="AV9" s="43"/>
      <c r="AW9" s="43"/>
      <c r="AX9" s="43"/>
    </row>
    <row r="10" spans="1:50" ht="10.5" customHeight="1">
      <c r="A10" s="49" t="s">
        <v>9</v>
      </c>
      <c r="B10" s="50" t="s">
        <v>27</v>
      </c>
      <c r="C10" s="49" t="s">
        <v>41</v>
      </c>
      <c r="D10" s="71">
        <v>292</v>
      </c>
      <c r="E10" s="71">
        <v>162</v>
      </c>
      <c r="F10" s="71">
        <v>0</v>
      </c>
      <c r="G10" s="71">
        <v>1</v>
      </c>
      <c r="H10" s="71">
        <f t="shared" si="0"/>
        <v>1</v>
      </c>
      <c r="I10" s="71">
        <f t="shared" si="1"/>
        <v>161</v>
      </c>
      <c r="J10" s="63">
        <v>0</v>
      </c>
      <c r="K10" s="63">
        <v>1</v>
      </c>
      <c r="L10" s="63">
        <v>0</v>
      </c>
      <c r="M10" s="63">
        <v>0</v>
      </c>
      <c r="N10" s="63">
        <v>0</v>
      </c>
      <c r="O10" s="63">
        <v>0</v>
      </c>
      <c r="P10" s="63">
        <v>4</v>
      </c>
      <c r="Q10" s="63">
        <v>1</v>
      </c>
      <c r="R10" s="63">
        <v>0</v>
      </c>
      <c r="S10" s="63">
        <v>0</v>
      </c>
      <c r="T10" s="63">
        <v>0</v>
      </c>
      <c r="U10" s="63">
        <v>0</v>
      </c>
      <c r="V10" s="63">
        <v>8</v>
      </c>
      <c r="W10" s="63">
        <v>0</v>
      </c>
      <c r="X10" s="63">
        <v>1</v>
      </c>
      <c r="Y10" s="63">
        <v>0</v>
      </c>
      <c r="Z10" s="63">
        <v>0</v>
      </c>
      <c r="AA10" s="63">
        <v>16</v>
      </c>
      <c r="AB10" s="63">
        <v>0</v>
      </c>
      <c r="AC10" s="63">
        <v>0</v>
      </c>
      <c r="AD10" s="63">
        <v>2</v>
      </c>
      <c r="AE10" s="63">
        <v>1</v>
      </c>
      <c r="AF10" s="63">
        <v>0</v>
      </c>
      <c r="AG10" s="63">
        <v>0</v>
      </c>
      <c r="AH10" s="63">
        <v>8</v>
      </c>
      <c r="AI10" s="63">
        <v>5</v>
      </c>
      <c r="AJ10" s="63">
        <v>0</v>
      </c>
      <c r="AK10" s="63">
        <v>0</v>
      </c>
      <c r="AL10" s="63">
        <v>1</v>
      </c>
      <c r="AM10" s="63">
        <v>0</v>
      </c>
      <c r="AN10" s="63">
        <v>0</v>
      </c>
      <c r="AO10" s="63">
        <v>0</v>
      </c>
      <c r="AP10" s="43"/>
      <c r="AQ10" s="43"/>
      <c r="AR10" s="43"/>
      <c r="AS10" s="43"/>
      <c r="AT10" s="43"/>
      <c r="AU10" s="43"/>
      <c r="AV10" s="43"/>
      <c r="AW10" s="43"/>
      <c r="AX10" s="43"/>
    </row>
    <row r="11" spans="1:50" ht="10.5" customHeight="1">
      <c r="A11" s="49" t="s">
        <v>9</v>
      </c>
      <c r="B11" s="50" t="s">
        <v>28</v>
      </c>
      <c r="C11" s="49" t="s">
        <v>41</v>
      </c>
      <c r="D11" s="71">
        <v>290</v>
      </c>
      <c r="E11" s="71">
        <v>153</v>
      </c>
      <c r="F11" s="71">
        <v>0</v>
      </c>
      <c r="G11" s="71">
        <v>1</v>
      </c>
      <c r="H11" s="71">
        <f t="shared" si="0"/>
        <v>1</v>
      </c>
      <c r="I11" s="71">
        <f t="shared" si="1"/>
        <v>152</v>
      </c>
      <c r="J11" s="63">
        <v>2</v>
      </c>
      <c r="K11" s="63">
        <v>0</v>
      </c>
      <c r="L11" s="63">
        <v>0</v>
      </c>
      <c r="M11" s="63">
        <v>0</v>
      </c>
      <c r="N11" s="63">
        <v>2</v>
      </c>
      <c r="O11" s="63">
        <v>0</v>
      </c>
      <c r="P11" s="63">
        <v>9</v>
      </c>
      <c r="Q11" s="63">
        <v>1</v>
      </c>
      <c r="R11" s="63">
        <v>0</v>
      </c>
      <c r="S11" s="63">
        <v>0</v>
      </c>
      <c r="T11" s="63">
        <v>0</v>
      </c>
      <c r="U11" s="63">
        <v>0</v>
      </c>
      <c r="V11" s="63">
        <v>11</v>
      </c>
      <c r="W11" s="63">
        <v>1</v>
      </c>
      <c r="X11" s="63">
        <v>1</v>
      </c>
      <c r="Y11" s="63">
        <v>0</v>
      </c>
      <c r="Z11" s="63">
        <v>0</v>
      </c>
      <c r="AA11" s="63">
        <v>47</v>
      </c>
      <c r="AB11" s="63">
        <v>2</v>
      </c>
      <c r="AC11" s="63">
        <v>0</v>
      </c>
      <c r="AD11" s="63">
        <v>2</v>
      </c>
      <c r="AE11" s="63">
        <v>0</v>
      </c>
      <c r="AF11" s="63">
        <v>1</v>
      </c>
      <c r="AG11" s="63">
        <v>0</v>
      </c>
      <c r="AH11" s="63">
        <v>31</v>
      </c>
      <c r="AI11" s="63">
        <v>13</v>
      </c>
      <c r="AJ11" s="63">
        <v>0</v>
      </c>
      <c r="AK11" s="63">
        <v>0</v>
      </c>
      <c r="AL11" s="63">
        <v>0</v>
      </c>
      <c r="AM11" s="63">
        <v>5</v>
      </c>
      <c r="AN11" s="63">
        <v>2</v>
      </c>
      <c r="AO11" s="63">
        <v>0</v>
      </c>
      <c r="AP11" s="43"/>
      <c r="AQ11" s="43"/>
      <c r="AR11" s="43"/>
      <c r="AS11" s="43"/>
      <c r="AT11" s="43"/>
      <c r="AU11" s="43"/>
      <c r="AV11" s="43"/>
      <c r="AW11" s="43"/>
      <c r="AX11" s="43"/>
    </row>
    <row r="12" spans="1:50" ht="10.5" customHeight="1">
      <c r="A12" s="49" t="s">
        <v>9</v>
      </c>
      <c r="B12" s="50" t="s">
        <v>29</v>
      </c>
      <c r="C12" s="49" t="s">
        <v>43</v>
      </c>
      <c r="D12" s="71">
        <v>347</v>
      </c>
      <c r="E12" s="71">
        <v>191</v>
      </c>
      <c r="F12" s="71">
        <v>0</v>
      </c>
      <c r="G12" s="71">
        <v>0</v>
      </c>
      <c r="H12" s="71">
        <f t="shared" si="0"/>
        <v>0</v>
      </c>
      <c r="I12" s="71">
        <f t="shared" si="1"/>
        <v>191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3</v>
      </c>
      <c r="Q12" s="63">
        <v>3</v>
      </c>
      <c r="R12" s="63">
        <v>0</v>
      </c>
      <c r="S12" s="63">
        <v>0</v>
      </c>
      <c r="T12" s="63">
        <v>0</v>
      </c>
      <c r="U12" s="63">
        <v>0</v>
      </c>
      <c r="V12" s="63">
        <v>10</v>
      </c>
      <c r="W12" s="63">
        <v>5</v>
      </c>
      <c r="X12" s="63">
        <v>0</v>
      </c>
      <c r="Y12" s="63">
        <v>0</v>
      </c>
      <c r="Z12" s="63">
        <v>0</v>
      </c>
      <c r="AA12" s="63">
        <v>14</v>
      </c>
      <c r="AB12" s="63">
        <v>0</v>
      </c>
      <c r="AC12" s="63">
        <v>0</v>
      </c>
      <c r="AD12" s="63">
        <v>2</v>
      </c>
      <c r="AE12" s="63">
        <v>7</v>
      </c>
      <c r="AF12" s="63">
        <v>0</v>
      </c>
      <c r="AG12" s="63">
        <v>0</v>
      </c>
      <c r="AH12" s="63">
        <v>6</v>
      </c>
      <c r="AI12" s="63">
        <v>1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43"/>
      <c r="AQ12" s="43"/>
      <c r="AR12" s="43"/>
      <c r="AS12" s="43"/>
      <c r="AT12" s="43"/>
      <c r="AU12" s="43"/>
      <c r="AV12" s="43"/>
      <c r="AW12" s="43"/>
      <c r="AX12" s="43"/>
    </row>
    <row r="13" spans="1:50" ht="10.5" customHeight="1">
      <c r="A13" s="49" t="s">
        <v>9</v>
      </c>
      <c r="B13" s="50" t="s">
        <v>30</v>
      </c>
      <c r="C13" s="49" t="s">
        <v>44</v>
      </c>
      <c r="D13" s="71">
        <v>303</v>
      </c>
      <c r="E13" s="71">
        <v>152</v>
      </c>
      <c r="F13" s="71">
        <v>0</v>
      </c>
      <c r="G13" s="71">
        <v>1</v>
      </c>
      <c r="H13" s="71">
        <f t="shared" si="0"/>
        <v>1</v>
      </c>
      <c r="I13" s="71">
        <f t="shared" si="1"/>
        <v>151</v>
      </c>
      <c r="J13" s="63">
        <v>1</v>
      </c>
      <c r="K13" s="63">
        <v>1</v>
      </c>
      <c r="L13" s="63">
        <v>2</v>
      </c>
      <c r="M13" s="63">
        <v>0</v>
      </c>
      <c r="N13" s="63">
        <v>0</v>
      </c>
      <c r="O13" s="63">
        <v>0</v>
      </c>
      <c r="P13" s="63">
        <v>14</v>
      </c>
      <c r="Q13" s="63">
        <v>4</v>
      </c>
      <c r="R13" s="63">
        <v>0</v>
      </c>
      <c r="S13" s="63">
        <v>0</v>
      </c>
      <c r="T13" s="63">
        <v>1</v>
      </c>
      <c r="U13" s="63">
        <v>1</v>
      </c>
      <c r="V13" s="63">
        <v>2</v>
      </c>
      <c r="W13" s="63">
        <v>5</v>
      </c>
      <c r="X13" s="63">
        <v>1</v>
      </c>
      <c r="Y13" s="63">
        <v>0</v>
      </c>
      <c r="Z13" s="63">
        <v>0</v>
      </c>
      <c r="AA13" s="63">
        <v>0</v>
      </c>
      <c r="AB13" s="63">
        <v>0</v>
      </c>
      <c r="AC13" s="63">
        <v>9</v>
      </c>
      <c r="AD13" s="63">
        <v>5</v>
      </c>
      <c r="AE13" s="63">
        <v>30</v>
      </c>
      <c r="AF13" s="63">
        <v>0</v>
      </c>
      <c r="AG13" s="63">
        <v>0</v>
      </c>
      <c r="AH13" s="63">
        <v>7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8</v>
      </c>
      <c r="AP13" s="43"/>
      <c r="AQ13" s="43"/>
      <c r="AR13" s="43"/>
      <c r="AS13" s="43"/>
      <c r="AT13" s="43"/>
      <c r="AU13" s="43"/>
      <c r="AV13" s="43"/>
      <c r="AW13" s="43"/>
      <c r="AX13" s="43"/>
    </row>
    <row r="14" spans="1:50" ht="10.5" customHeight="1">
      <c r="A14" s="49" t="s">
        <v>9</v>
      </c>
      <c r="B14" s="50" t="s">
        <v>31</v>
      </c>
      <c r="C14" s="49" t="s">
        <v>45</v>
      </c>
      <c r="D14" s="71">
        <v>287</v>
      </c>
      <c r="E14" s="71">
        <v>109</v>
      </c>
      <c r="F14" s="71">
        <v>2</v>
      </c>
      <c r="G14" s="71">
        <v>4</v>
      </c>
      <c r="H14" s="71">
        <f t="shared" si="0"/>
        <v>6</v>
      </c>
      <c r="I14" s="71">
        <f t="shared" si="1"/>
        <v>103</v>
      </c>
      <c r="J14" s="63">
        <v>0</v>
      </c>
      <c r="K14" s="63">
        <v>0</v>
      </c>
      <c r="L14" s="63">
        <v>0</v>
      </c>
      <c r="M14" s="63">
        <v>0</v>
      </c>
      <c r="N14" s="63">
        <v>22</v>
      </c>
      <c r="O14" s="63">
        <v>0</v>
      </c>
      <c r="P14" s="63">
        <v>14</v>
      </c>
      <c r="Q14" s="63">
        <v>5</v>
      </c>
      <c r="R14" s="63">
        <v>0</v>
      </c>
      <c r="S14" s="63">
        <v>0</v>
      </c>
      <c r="T14" s="63">
        <v>0</v>
      </c>
      <c r="U14" s="63">
        <v>1</v>
      </c>
      <c r="V14" s="63">
        <v>17</v>
      </c>
      <c r="W14" s="63">
        <v>0</v>
      </c>
      <c r="X14" s="63">
        <v>0</v>
      </c>
      <c r="Y14" s="63">
        <v>0</v>
      </c>
      <c r="Z14" s="63">
        <v>1</v>
      </c>
      <c r="AA14" s="63">
        <v>2</v>
      </c>
      <c r="AB14" s="63">
        <v>1</v>
      </c>
      <c r="AC14" s="63">
        <v>0</v>
      </c>
      <c r="AD14" s="63">
        <v>2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5</v>
      </c>
      <c r="AL14" s="63">
        <v>4</v>
      </c>
      <c r="AM14" s="63">
        <v>1</v>
      </c>
      <c r="AN14" s="63">
        <v>3</v>
      </c>
      <c r="AO14" s="63">
        <v>2</v>
      </c>
      <c r="AP14" s="43"/>
      <c r="AQ14" s="43"/>
      <c r="AR14" s="43"/>
      <c r="AS14" s="43"/>
      <c r="AT14" s="43"/>
      <c r="AU14" s="43"/>
      <c r="AV14" s="43"/>
      <c r="AW14" s="43"/>
      <c r="AX14" s="43"/>
    </row>
    <row r="15" spans="1:50" ht="10.5" customHeight="1">
      <c r="A15" s="49" t="s">
        <v>9</v>
      </c>
      <c r="B15" s="50" t="s">
        <v>32</v>
      </c>
      <c r="C15" s="49" t="s">
        <v>46</v>
      </c>
      <c r="D15" s="71">
        <v>433</v>
      </c>
      <c r="E15" s="71">
        <v>239</v>
      </c>
      <c r="F15" s="71">
        <v>1</v>
      </c>
      <c r="G15" s="71">
        <v>1</v>
      </c>
      <c r="H15" s="71">
        <f t="shared" si="0"/>
        <v>2</v>
      </c>
      <c r="I15" s="71">
        <f t="shared" si="1"/>
        <v>237</v>
      </c>
      <c r="J15" s="63">
        <v>2</v>
      </c>
      <c r="K15" s="63">
        <v>0</v>
      </c>
      <c r="L15" s="63">
        <v>4</v>
      </c>
      <c r="M15" s="63">
        <v>0</v>
      </c>
      <c r="N15" s="63">
        <v>0</v>
      </c>
      <c r="O15" s="63">
        <v>0</v>
      </c>
      <c r="P15" s="63">
        <v>13</v>
      </c>
      <c r="Q15" s="63">
        <v>3</v>
      </c>
      <c r="R15" s="63">
        <v>0</v>
      </c>
      <c r="S15" s="63">
        <v>0</v>
      </c>
      <c r="T15" s="63">
        <v>1</v>
      </c>
      <c r="U15" s="63">
        <v>0</v>
      </c>
      <c r="V15" s="63">
        <v>11</v>
      </c>
      <c r="W15" s="63">
        <v>5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2</v>
      </c>
      <c r="AE15" s="63">
        <v>1</v>
      </c>
      <c r="AF15" s="63">
        <v>0</v>
      </c>
      <c r="AG15" s="63">
        <v>0</v>
      </c>
      <c r="AH15" s="63">
        <v>9</v>
      </c>
      <c r="AI15" s="63">
        <v>6</v>
      </c>
      <c r="AJ15" s="63">
        <v>0</v>
      </c>
      <c r="AK15" s="63">
        <v>4</v>
      </c>
      <c r="AL15" s="63">
        <v>0</v>
      </c>
      <c r="AM15" s="63">
        <v>18</v>
      </c>
      <c r="AN15" s="63">
        <v>1</v>
      </c>
      <c r="AO15" s="63">
        <v>8</v>
      </c>
      <c r="AP15" s="43"/>
      <c r="AQ15" s="43"/>
      <c r="AR15" s="43"/>
      <c r="AS15" s="43"/>
      <c r="AT15" s="43"/>
      <c r="AU15" s="43"/>
      <c r="AV15" s="43"/>
      <c r="AW15" s="43"/>
      <c r="AX15" s="43"/>
    </row>
    <row r="16" spans="1:50" ht="10.5" customHeight="1">
      <c r="A16" s="49" t="s">
        <v>9</v>
      </c>
      <c r="B16" s="50" t="s">
        <v>33</v>
      </c>
      <c r="C16" s="49" t="s">
        <v>47</v>
      </c>
      <c r="D16" s="71">
        <v>295</v>
      </c>
      <c r="E16" s="71">
        <v>153</v>
      </c>
      <c r="F16" s="71">
        <v>2</v>
      </c>
      <c r="G16" s="71">
        <v>4</v>
      </c>
      <c r="H16" s="71">
        <f t="shared" si="0"/>
        <v>6</v>
      </c>
      <c r="I16" s="71">
        <f t="shared" si="1"/>
        <v>147</v>
      </c>
      <c r="J16" s="63">
        <v>3</v>
      </c>
      <c r="K16" s="63">
        <v>0</v>
      </c>
      <c r="L16" s="63">
        <v>4</v>
      </c>
      <c r="M16" s="63">
        <v>0</v>
      </c>
      <c r="N16" s="63">
        <v>3</v>
      </c>
      <c r="O16" s="63">
        <v>0</v>
      </c>
      <c r="P16" s="63">
        <v>4</v>
      </c>
      <c r="Q16" s="63">
        <v>3</v>
      </c>
      <c r="R16" s="63">
        <v>0</v>
      </c>
      <c r="S16" s="63">
        <v>0</v>
      </c>
      <c r="T16" s="63">
        <v>1</v>
      </c>
      <c r="U16" s="63">
        <v>1</v>
      </c>
      <c r="V16" s="63">
        <v>2</v>
      </c>
      <c r="W16" s="63">
        <v>0</v>
      </c>
      <c r="X16" s="63">
        <v>1</v>
      </c>
      <c r="Y16" s="63">
        <v>1</v>
      </c>
      <c r="Z16" s="63">
        <v>0</v>
      </c>
      <c r="AA16" s="63">
        <v>1</v>
      </c>
      <c r="AB16" s="63">
        <v>1</v>
      </c>
      <c r="AC16" s="63">
        <v>0</v>
      </c>
      <c r="AD16" s="63">
        <v>1</v>
      </c>
      <c r="AE16" s="63">
        <v>1</v>
      </c>
      <c r="AF16" s="63">
        <v>0</v>
      </c>
      <c r="AG16" s="63">
        <v>0</v>
      </c>
      <c r="AH16" s="63">
        <v>21</v>
      </c>
      <c r="AI16" s="63">
        <v>1</v>
      </c>
      <c r="AJ16" s="63">
        <v>0</v>
      </c>
      <c r="AK16" s="63">
        <v>3</v>
      </c>
      <c r="AL16" s="63">
        <v>2</v>
      </c>
      <c r="AM16" s="63">
        <v>5</v>
      </c>
      <c r="AN16" s="63">
        <v>1</v>
      </c>
      <c r="AO16" s="63">
        <v>13</v>
      </c>
      <c r="AP16" s="43"/>
      <c r="AQ16" s="43"/>
      <c r="AR16" s="43"/>
      <c r="AS16" s="43"/>
      <c r="AT16" s="43"/>
      <c r="AU16" s="43"/>
      <c r="AV16" s="43"/>
      <c r="AW16" s="43"/>
      <c r="AX16" s="43"/>
    </row>
    <row r="17" spans="1:50" ht="10.5" customHeight="1">
      <c r="A17" s="49" t="s">
        <v>9</v>
      </c>
      <c r="B17" s="50" t="s">
        <v>34</v>
      </c>
      <c r="C17" s="49" t="s">
        <v>42</v>
      </c>
      <c r="D17" s="71">
        <v>321</v>
      </c>
      <c r="E17" s="71">
        <v>152</v>
      </c>
      <c r="F17" s="71">
        <v>7</v>
      </c>
      <c r="G17" s="71">
        <v>2</v>
      </c>
      <c r="H17" s="71">
        <f t="shared" si="0"/>
        <v>9</v>
      </c>
      <c r="I17" s="71">
        <f t="shared" si="1"/>
        <v>143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5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3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3</v>
      </c>
      <c r="AE17" s="63">
        <v>0</v>
      </c>
      <c r="AF17" s="63">
        <v>0</v>
      </c>
      <c r="AG17" s="63">
        <v>0</v>
      </c>
      <c r="AH17" s="63">
        <v>0</v>
      </c>
      <c r="AI17" s="63">
        <v>9</v>
      </c>
      <c r="AJ17" s="63">
        <v>0</v>
      </c>
      <c r="AK17" s="63">
        <v>0</v>
      </c>
      <c r="AL17" s="63">
        <v>0</v>
      </c>
      <c r="AM17" s="63">
        <v>20</v>
      </c>
      <c r="AN17" s="63">
        <v>0</v>
      </c>
      <c r="AO17" s="63">
        <v>0</v>
      </c>
      <c r="AP17" s="43"/>
      <c r="AQ17" s="43"/>
      <c r="AR17" s="43"/>
      <c r="AS17" s="43"/>
      <c r="AT17" s="43"/>
      <c r="AU17" s="43"/>
      <c r="AV17" s="43"/>
      <c r="AW17" s="43"/>
      <c r="AX17" s="43"/>
    </row>
    <row r="18" spans="1:50" ht="10.5" customHeight="1">
      <c r="A18" s="49" t="s">
        <v>9</v>
      </c>
      <c r="B18" s="50" t="s">
        <v>35</v>
      </c>
      <c r="C18" s="49" t="s">
        <v>42</v>
      </c>
      <c r="D18" s="71">
        <v>304</v>
      </c>
      <c r="E18" s="71">
        <v>148</v>
      </c>
      <c r="F18" s="71">
        <v>3</v>
      </c>
      <c r="G18" s="71">
        <v>1</v>
      </c>
      <c r="H18" s="71">
        <f t="shared" si="0"/>
        <v>4</v>
      </c>
      <c r="I18" s="71">
        <f t="shared" si="1"/>
        <v>144</v>
      </c>
      <c r="J18" s="63">
        <v>0</v>
      </c>
      <c r="K18" s="63">
        <v>0</v>
      </c>
      <c r="L18" s="63">
        <v>1</v>
      </c>
      <c r="M18" s="63">
        <v>0</v>
      </c>
      <c r="N18" s="63">
        <v>0</v>
      </c>
      <c r="O18" s="63">
        <v>0</v>
      </c>
      <c r="P18" s="63">
        <v>5</v>
      </c>
      <c r="Q18" s="63">
        <v>2</v>
      </c>
      <c r="R18" s="63">
        <v>1</v>
      </c>
      <c r="S18" s="63">
        <v>1</v>
      </c>
      <c r="T18" s="63">
        <v>3</v>
      </c>
      <c r="U18" s="63">
        <v>0</v>
      </c>
      <c r="V18" s="63">
        <v>3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7</v>
      </c>
      <c r="AE18" s="63">
        <v>0</v>
      </c>
      <c r="AF18" s="63">
        <v>0</v>
      </c>
      <c r="AG18" s="63">
        <v>0</v>
      </c>
      <c r="AH18" s="63">
        <v>4</v>
      </c>
      <c r="AI18" s="63">
        <v>3</v>
      </c>
      <c r="AJ18" s="63">
        <v>0</v>
      </c>
      <c r="AK18" s="63">
        <v>3</v>
      </c>
      <c r="AL18" s="63">
        <v>2</v>
      </c>
      <c r="AM18" s="63">
        <v>22</v>
      </c>
      <c r="AN18" s="63">
        <v>0</v>
      </c>
      <c r="AO18" s="63">
        <v>0</v>
      </c>
      <c r="AP18" s="43"/>
      <c r="AQ18" s="43"/>
      <c r="AR18" s="43"/>
      <c r="AS18" s="43"/>
      <c r="AT18" s="43"/>
      <c r="AU18" s="43"/>
      <c r="AV18" s="43"/>
      <c r="AW18" s="43"/>
      <c r="AX18" s="43"/>
    </row>
    <row r="19" spans="1:50" s="56" customFormat="1" ht="15" customHeight="1">
      <c r="A19" s="66" t="s">
        <v>118</v>
      </c>
      <c r="B19" s="66"/>
      <c r="C19" s="66"/>
      <c r="D19" s="75">
        <f aca="true" t="shared" si="2" ref="D19:AO19">SUM(D3:D18)</f>
        <v>4902</v>
      </c>
      <c r="E19" s="75">
        <f t="shared" si="2"/>
        <v>2439</v>
      </c>
      <c r="F19" s="75">
        <f t="shared" si="2"/>
        <v>30</v>
      </c>
      <c r="G19" s="75">
        <f t="shared" si="2"/>
        <v>29</v>
      </c>
      <c r="H19" s="75">
        <f t="shared" si="2"/>
        <v>59</v>
      </c>
      <c r="I19" s="75">
        <f t="shared" si="2"/>
        <v>2380</v>
      </c>
      <c r="J19" s="67">
        <f t="shared" si="2"/>
        <v>23</v>
      </c>
      <c r="K19" s="67">
        <f t="shared" si="2"/>
        <v>5</v>
      </c>
      <c r="L19" s="67">
        <f t="shared" si="2"/>
        <v>13</v>
      </c>
      <c r="M19" s="67">
        <f t="shared" si="2"/>
        <v>12</v>
      </c>
      <c r="N19" s="67">
        <f t="shared" si="2"/>
        <v>44</v>
      </c>
      <c r="O19" s="67">
        <f t="shared" si="2"/>
        <v>1</v>
      </c>
      <c r="P19" s="67">
        <f t="shared" si="2"/>
        <v>234</v>
      </c>
      <c r="Q19" s="67">
        <f t="shared" si="2"/>
        <v>44</v>
      </c>
      <c r="R19" s="67">
        <f t="shared" si="2"/>
        <v>3</v>
      </c>
      <c r="S19" s="67">
        <f t="shared" si="2"/>
        <v>1</v>
      </c>
      <c r="T19" s="67">
        <f t="shared" si="2"/>
        <v>36</v>
      </c>
      <c r="U19" s="67">
        <f t="shared" si="2"/>
        <v>12</v>
      </c>
      <c r="V19" s="67">
        <f t="shared" si="2"/>
        <v>254</v>
      </c>
      <c r="W19" s="67">
        <f t="shared" si="2"/>
        <v>126</v>
      </c>
      <c r="X19" s="67">
        <f t="shared" si="2"/>
        <v>6</v>
      </c>
      <c r="Y19" s="67">
        <f t="shared" si="2"/>
        <v>6</v>
      </c>
      <c r="Z19" s="67">
        <f t="shared" si="2"/>
        <v>14</v>
      </c>
      <c r="AA19" s="67">
        <f t="shared" si="2"/>
        <v>86</v>
      </c>
      <c r="AB19" s="67">
        <f t="shared" si="2"/>
        <v>8</v>
      </c>
      <c r="AC19" s="67">
        <f t="shared" si="2"/>
        <v>11</v>
      </c>
      <c r="AD19" s="67">
        <f t="shared" si="2"/>
        <v>43</v>
      </c>
      <c r="AE19" s="67">
        <f t="shared" si="2"/>
        <v>64</v>
      </c>
      <c r="AF19" s="67">
        <f t="shared" si="2"/>
        <v>13</v>
      </c>
      <c r="AG19" s="67">
        <f t="shared" si="2"/>
        <v>7</v>
      </c>
      <c r="AH19" s="67">
        <f t="shared" si="2"/>
        <v>109</v>
      </c>
      <c r="AI19" s="67">
        <f t="shared" si="2"/>
        <v>71</v>
      </c>
      <c r="AJ19" s="67">
        <f t="shared" si="2"/>
        <v>2</v>
      </c>
      <c r="AK19" s="67">
        <f t="shared" si="2"/>
        <v>32</v>
      </c>
      <c r="AL19" s="67">
        <f t="shared" si="2"/>
        <v>45</v>
      </c>
      <c r="AM19" s="67">
        <f t="shared" si="2"/>
        <v>85</v>
      </c>
      <c r="AN19" s="67">
        <f t="shared" si="2"/>
        <v>25</v>
      </c>
      <c r="AO19" s="67">
        <f t="shared" si="2"/>
        <v>66</v>
      </c>
      <c r="AP19" s="68"/>
      <c r="AQ19" s="68"/>
      <c r="AR19" s="68"/>
      <c r="AS19" s="68"/>
      <c r="AT19" s="68"/>
      <c r="AU19" s="68"/>
      <c r="AV19" s="68"/>
      <c r="AW19" s="68"/>
      <c r="AX19" s="68"/>
    </row>
    <row r="20" spans="1:50" ht="14.25" customHeight="1">
      <c r="A20" s="52"/>
      <c r="B20" s="53"/>
      <c r="C20" s="53"/>
      <c r="D20" s="73"/>
      <c r="E20" s="73"/>
      <c r="F20" s="73"/>
      <c r="G20" s="73"/>
      <c r="H20" s="73"/>
      <c r="I20" s="71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43"/>
      <c r="AQ20" s="43"/>
      <c r="AR20" s="43"/>
      <c r="AS20" s="43"/>
      <c r="AT20" s="43"/>
      <c r="AU20" s="43"/>
      <c r="AV20" s="43"/>
      <c r="AW20" s="43"/>
      <c r="AX20" s="43"/>
    </row>
    <row r="21" spans="1:50" ht="11.25">
      <c r="A21" s="52"/>
      <c r="B21" s="53"/>
      <c r="C21" s="53"/>
      <c r="D21" s="73"/>
      <c r="E21" s="73"/>
      <c r="F21" s="73"/>
      <c r="G21" s="73"/>
      <c r="H21" s="73"/>
      <c r="I21" s="71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43"/>
      <c r="AQ21" s="43"/>
      <c r="AR21" s="43"/>
      <c r="AS21" s="43"/>
      <c r="AT21" s="43"/>
      <c r="AU21" s="43"/>
      <c r="AV21" s="43"/>
      <c r="AW21" s="43"/>
      <c r="AX21" s="43"/>
    </row>
    <row r="22" spans="1:50" ht="10.5" customHeight="1">
      <c r="A22" s="49" t="s">
        <v>71</v>
      </c>
      <c r="B22" s="50" t="s">
        <v>48</v>
      </c>
      <c r="C22" s="49" t="s">
        <v>11</v>
      </c>
      <c r="D22" s="71">
        <v>311</v>
      </c>
      <c r="E22" s="71">
        <v>161</v>
      </c>
      <c r="F22" s="71">
        <v>6</v>
      </c>
      <c r="G22" s="71">
        <v>2</v>
      </c>
      <c r="H22" s="71">
        <f aca="true" t="shared" si="3" ref="H22:H44">F22+G22</f>
        <v>8</v>
      </c>
      <c r="I22" s="71">
        <f aca="true" t="shared" si="4" ref="I22:I44">E22-H22</f>
        <v>153</v>
      </c>
      <c r="J22" s="63">
        <v>51</v>
      </c>
      <c r="K22" s="63">
        <v>1</v>
      </c>
      <c r="L22" s="63">
        <v>0</v>
      </c>
      <c r="M22" s="63">
        <v>0</v>
      </c>
      <c r="N22" s="63">
        <v>0</v>
      </c>
      <c r="O22" s="63">
        <v>3</v>
      </c>
      <c r="P22" s="63">
        <v>23</v>
      </c>
      <c r="Q22" s="63">
        <v>5</v>
      </c>
      <c r="R22" s="63">
        <v>1</v>
      </c>
      <c r="S22" s="63">
        <v>1</v>
      </c>
      <c r="T22" s="63">
        <v>0</v>
      </c>
      <c r="U22" s="63">
        <v>0</v>
      </c>
      <c r="V22" s="63">
        <v>13</v>
      </c>
      <c r="W22" s="63">
        <v>1</v>
      </c>
      <c r="X22" s="63">
        <v>0</v>
      </c>
      <c r="Y22" s="63">
        <v>2</v>
      </c>
      <c r="Z22" s="63">
        <v>3</v>
      </c>
      <c r="AA22" s="63">
        <v>0</v>
      </c>
      <c r="AB22" s="63">
        <v>1</v>
      </c>
      <c r="AC22" s="63">
        <v>14</v>
      </c>
      <c r="AD22" s="63">
        <v>8</v>
      </c>
      <c r="AE22" s="63">
        <v>1</v>
      </c>
      <c r="AF22" s="63">
        <v>13</v>
      </c>
      <c r="AG22" s="63">
        <v>0</v>
      </c>
      <c r="AH22" s="63">
        <v>4</v>
      </c>
      <c r="AI22" s="63">
        <v>13</v>
      </c>
      <c r="AJ22" s="63">
        <v>53</v>
      </c>
      <c r="AK22" s="63">
        <v>4</v>
      </c>
      <c r="AL22" s="63">
        <v>12</v>
      </c>
      <c r="AM22" s="63">
        <v>3</v>
      </c>
      <c r="AN22" s="63">
        <v>32</v>
      </c>
      <c r="AO22" s="63">
        <v>1</v>
      </c>
      <c r="AP22" s="43"/>
      <c r="AQ22" s="43"/>
      <c r="AR22" s="43"/>
      <c r="AS22" s="43"/>
      <c r="AT22" s="43"/>
      <c r="AU22" s="43"/>
      <c r="AV22" s="43"/>
      <c r="AW22" s="43"/>
      <c r="AX22" s="43"/>
    </row>
    <row r="23" spans="1:50" ht="10.5" customHeight="1">
      <c r="A23" s="49" t="s">
        <v>71</v>
      </c>
      <c r="B23" s="50" t="s">
        <v>49</v>
      </c>
      <c r="C23" s="49" t="s">
        <v>11</v>
      </c>
      <c r="D23" s="71">
        <v>314</v>
      </c>
      <c r="E23" s="71">
        <v>156</v>
      </c>
      <c r="F23" s="71">
        <v>3</v>
      </c>
      <c r="G23" s="71">
        <v>5</v>
      </c>
      <c r="H23" s="71">
        <f t="shared" si="3"/>
        <v>8</v>
      </c>
      <c r="I23" s="71">
        <f t="shared" si="4"/>
        <v>148</v>
      </c>
      <c r="J23" s="63">
        <v>31</v>
      </c>
      <c r="K23" s="63">
        <v>2</v>
      </c>
      <c r="L23" s="63">
        <v>0</v>
      </c>
      <c r="M23" s="63">
        <v>0</v>
      </c>
      <c r="N23" s="63">
        <v>0</v>
      </c>
      <c r="O23" s="63">
        <v>0</v>
      </c>
      <c r="P23" s="63">
        <v>11</v>
      </c>
      <c r="Q23" s="63">
        <v>6</v>
      </c>
      <c r="R23" s="63">
        <v>1</v>
      </c>
      <c r="S23" s="63">
        <v>1</v>
      </c>
      <c r="T23" s="63">
        <v>0</v>
      </c>
      <c r="U23" s="63">
        <v>0</v>
      </c>
      <c r="V23" s="63">
        <v>14</v>
      </c>
      <c r="W23" s="63">
        <v>0</v>
      </c>
      <c r="X23" s="63">
        <v>0</v>
      </c>
      <c r="Y23" s="63">
        <v>5</v>
      </c>
      <c r="Z23" s="63">
        <v>0</v>
      </c>
      <c r="AA23" s="63">
        <v>0</v>
      </c>
      <c r="AB23" s="63">
        <v>0</v>
      </c>
      <c r="AC23" s="63">
        <v>9</v>
      </c>
      <c r="AD23" s="63">
        <v>0</v>
      </c>
      <c r="AE23" s="63">
        <v>0</v>
      </c>
      <c r="AF23" s="63">
        <v>1</v>
      </c>
      <c r="AG23" s="63">
        <v>3</v>
      </c>
      <c r="AH23" s="63">
        <v>1</v>
      </c>
      <c r="AI23" s="63">
        <v>10</v>
      </c>
      <c r="AJ23" s="63">
        <v>32</v>
      </c>
      <c r="AK23" s="63">
        <v>11</v>
      </c>
      <c r="AL23" s="63">
        <v>9</v>
      </c>
      <c r="AM23" s="63">
        <v>1</v>
      </c>
      <c r="AN23" s="63">
        <v>20</v>
      </c>
      <c r="AO23" s="63">
        <v>0</v>
      </c>
      <c r="AP23" s="43"/>
      <c r="AQ23" s="43"/>
      <c r="AR23" s="43"/>
      <c r="AS23" s="43"/>
      <c r="AT23" s="43"/>
      <c r="AU23" s="43"/>
      <c r="AV23" s="43"/>
      <c r="AW23" s="43"/>
      <c r="AX23" s="43"/>
    </row>
    <row r="24" spans="1:50" ht="10.5" customHeight="1">
      <c r="A24" s="49" t="s">
        <v>71</v>
      </c>
      <c r="B24" s="50" t="s">
        <v>50</v>
      </c>
      <c r="C24" s="49" t="s">
        <v>11</v>
      </c>
      <c r="D24" s="71">
        <v>336</v>
      </c>
      <c r="E24" s="71">
        <v>174</v>
      </c>
      <c r="F24" s="71">
        <v>6</v>
      </c>
      <c r="G24" s="71">
        <v>1</v>
      </c>
      <c r="H24" s="71">
        <f t="shared" si="3"/>
        <v>7</v>
      </c>
      <c r="I24" s="71">
        <f t="shared" si="4"/>
        <v>167</v>
      </c>
      <c r="J24" s="63">
        <v>27</v>
      </c>
      <c r="K24" s="63">
        <v>1</v>
      </c>
      <c r="L24" s="63">
        <v>0</v>
      </c>
      <c r="M24" s="63">
        <v>0</v>
      </c>
      <c r="N24" s="63">
        <v>0</v>
      </c>
      <c r="O24" s="63">
        <v>2</v>
      </c>
      <c r="P24" s="63">
        <v>12</v>
      </c>
      <c r="Q24" s="63">
        <v>3</v>
      </c>
      <c r="R24" s="63">
        <v>3</v>
      </c>
      <c r="S24" s="63">
        <v>3</v>
      </c>
      <c r="T24" s="63">
        <v>1</v>
      </c>
      <c r="U24" s="63">
        <v>0</v>
      </c>
      <c r="V24" s="63">
        <v>4</v>
      </c>
      <c r="W24" s="63">
        <v>0</v>
      </c>
      <c r="X24" s="63">
        <v>3</v>
      </c>
      <c r="Y24" s="63">
        <v>1</v>
      </c>
      <c r="Z24" s="63">
        <v>3</v>
      </c>
      <c r="AA24" s="63">
        <v>1</v>
      </c>
      <c r="AB24" s="63">
        <v>2</v>
      </c>
      <c r="AC24" s="63">
        <v>14</v>
      </c>
      <c r="AD24" s="63">
        <v>3</v>
      </c>
      <c r="AE24" s="63">
        <v>0</v>
      </c>
      <c r="AF24" s="63">
        <v>6</v>
      </c>
      <c r="AG24" s="63">
        <v>2</v>
      </c>
      <c r="AH24" s="63">
        <v>3</v>
      </c>
      <c r="AI24" s="63">
        <v>5</v>
      </c>
      <c r="AJ24" s="63">
        <v>30</v>
      </c>
      <c r="AK24" s="63">
        <v>4</v>
      </c>
      <c r="AL24" s="63">
        <v>2</v>
      </c>
      <c r="AM24" s="63">
        <v>1</v>
      </c>
      <c r="AN24" s="63">
        <v>17</v>
      </c>
      <c r="AO24" s="63">
        <v>1</v>
      </c>
      <c r="AP24" s="43"/>
      <c r="AQ24" s="43"/>
      <c r="AR24" s="43"/>
      <c r="AS24" s="43"/>
      <c r="AT24" s="43"/>
      <c r="AU24" s="43"/>
      <c r="AV24" s="43"/>
      <c r="AW24" s="43"/>
      <c r="AX24" s="43"/>
    </row>
    <row r="25" spans="1:50" ht="11.25" customHeight="1">
      <c r="A25" s="49" t="s">
        <v>71</v>
      </c>
      <c r="B25" s="50" t="s">
        <v>51</v>
      </c>
      <c r="C25" s="49" t="s">
        <v>10</v>
      </c>
      <c r="D25" s="72">
        <v>432</v>
      </c>
      <c r="E25" s="72">
        <v>184</v>
      </c>
      <c r="F25" s="72">
        <v>3</v>
      </c>
      <c r="G25" s="72">
        <v>0</v>
      </c>
      <c r="H25" s="71">
        <f t="shared" si="3"/>
        <v>3</v>
      </c>
      <c r="I25" s="71">
        <f t="shared" si="4"/>
        <v>181</v>
      </c>
      <c r="J25" s="63">
        <v>3</v>
      </c>
      <c r="K25" s="63">
        <v>3</v>
      </c>
      <c r="L25" s="63">
        <v>0</v>
      </c>
      <c r="M25" s="63">
        <v>1</v>
      </c>
      <c r="N25" s="63">
        <v>2</v>
      </c>
      <c r="O25" s="63">
        <v>2</v>
      </c>
      <c r="P25" s="63">
        <v>6</v>
      </c>
      <c r="Q25" s="63">
        <v>1</v>
      </c>
      <c r="R25" s="63">
        <v>2</v>
      </c>
      <c r="S25" s="63">
        <v>0</v>
      </c>
      <c r="T25" s="63">
        <v>0</v>
      </c>
      <c r="U25" s="63">
        <v>0</v>
      </c>
      <c r="V25" s="63">
        <v>2</v>
      </c>
      <c r="W25" s="63">
        <v>0</v>
      </c>
      <c r="X25" s="63">
        <v>15</v>
      </c>
      <c r="Y25" s="63">
        <v>0</v>
      </c>
      <c r="Z25" s="63">
        <v>0</v>
      </c>
      <c r="AA25" s="63">
        <v>1</v>
      </c>
      <c r="AB25" s="63">
        <v>1</v>
      </c>
      <c r="AC25" s="63">
        <v>2</v>
      </c>
      <c r="AD25" s="63">
        <v>0</v>
      </c>
      <c r="AE25" s="63">
        <v>2</v>
      </c>
      <c r="AF25" s="63">
        <v>7</v>
      </c>
      <c r="AG25" s="63">
        <v>3</v>
      </c>
      <c r="AH25" s="63">
        <v>7</v>
      </c>
      <c r="AI25" s="63">
        <v>11</v>
      </c>
      <c r="AJ25" s="63">
        <v>3</v>
      </c>
      <c r="AK25" s="63">
        <v>13</v>
      </c>
      <c r="AL25" s="63">
        <v>5</v>
      </c>
      <c r="AM25" s="63">
        <v>0</v>
      </c>
      <c r="AN25" s="63">
        <v>21</v>
      </c>
      <c r="AO25" s="63">
        <v>0</v>
      </c>
      <c r="AP25" s="43"/>
      <c r="AQ25" s="43"/>
      <c r="AR25" s="43"/>
      <c r="AS25" s="43"/>
      <c r="AT25" s="43"/>
      <c r="AU25" s="43"/>
      <c r="AV25" s="43"/>
      <c r="AW25" s="43"/>
      <c r="AX25" s="43"/>
    </row>
    <row r="26" spans="1:50" ht="11.25" customHeight="1">
      <c r="A26" s="49" t="s">
        <v>71</v>
      </c>
      <c r="B26" s="50" t="s">
        <v>52</v>
      </c>
      <c r="C26" s="49" t="s">
        <v>10</v>
      </c>
      <c r="D26" s="71">
        <v>414</v>
      </c>
      <c r="E26" s="73">
        <v>148</v>
      </c>
      <c r="F26" s="73">
        <v>7</v>
      </c>
      <c r="G26" s="73">
        <v>0</v>
      </c>
      <c r="H26" s="71">
        <f t="shared" si="3"/>
        <v>7</v>
      </c>
      <c r="I26" s="71">
        <f t="shared" si="4"/>
        <v>141</v>
      </c>
      <c r="J26" s="63">
        <v>1</v>
      </c>
      <c r="K26" s="63">
        <v>0</v>
      </c>
      <c r="L26" s="63">
        <v>0</v>
      </c>
      <c r="M26" s="63">
        <v>4</v>
      </c>
      <c r="N26" s="63">
        <v>0</v>
      </c>
      <c r="O26" s="63">
        <v>2</v>
      </c>
      <c r="P26" s="63">
        <v>1</v>
      </c>
      <c r="Q26" s="63">
        <v>1</v>
      </c>
      <c r="R26" s="63">
        <v>6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18</v>
      </c>
      <c r="Y26" s="63">
        <v>1</v>
      </c>
      <c r="Z26" s="63">
        <v>0</v>
      </c>
      <c r="AA26" s="63">
        <v>0</v>
      </c>
      <c r="AB26" s="63">
        <v>0</v>
      </c>
      <c r="AC26" s="63">
        <v>1</v>
      </c>
      <c r="AD26" s="63">
        <v>0</v>
      </c>
      <c r="AE26" s="63">
        <v>3</v>
      </c>
      <c r="AF26" s="63">
        <v>3</v>
      </c>
      <c r="AG26" s="63">
        <v>0</v>
      </c>
      <c r="AH26" s="63">
        <v>6</v>
      </c>
      <c r="AI26" s="63">
        <v>1</v>
      </c>
      <c r="AJ26" s="63">
        <v>1</v>
      </c>
      <c r="AK26" s="63">
        <v>6</v>
      </c>
      <c r="AL26" s="63">
        <v>8</v>
      </c>
      <c r="AM26" s="63">
        <v>2</v>
      </c>
      <c r="AN26" s="63">
        <v>19</v>
      </c>
      <c r="AO26" s="63">
        <v>3</v>
      </c>
      <c r="AP26" s="43"/>
      <c r="AQ26" s="43"/>
      <c r="AR26" s="43"/>
      <c r="AS26" s="43"/>
      <c r="AT26" s="43"/>
      <c r="AU26" s="43"/>
      <c r="AV26" s="43"/>
      <c r="AW26" s="43"/>
      <c r="AX26" s="43"/>
    </row>
    <row r="27" spans="1:50" ht="10.5" customHeight="1">
      <c r="A27" s="49" t="s">
        <v>71</v>
      </c>
      <c r="B27" s="50" t="s">
        <v>53</v>
      </c>
      <c r="C27" s="49" t="s">
        <v>10</v>
      </c>
      <c r="D27" s="71">
        <v>439</v>
      </c>
      <c r="E27" s="73">
        <v>215</v>
      </c>
      <c r="F27" s="73">
        <v>0</v>
      </c>
      <c r="G27" s="73">
        <v>2</v>
      </c>
      <c r="H27" s="71">
        <f t="shared" si="3"/>
        <v>2</v>
      </c>
      <c r="I27" s="71">
        <f t="shared" si="4"/>
        <v>213</v>
      </c>
      <c r="J27" s="63">
        <v>8</v>
      </c>
      <c r="K27" s="63">
        <v>1</v>
      </c>
      <c r="L27" s="63">
        <v>0</v>
      </c>
      <c r="M27" s="63">
        <v>0</v>
      </c>
      <c r="N27" s="63">
        <v>0</v>
      </c>
      <c r="O27" s="63">
        <v>2</v>
      </c>
      <c r="P27" s="63">
        <v>6</v>
      </c>
      <c r="Q27" s="63">
        <v>6</v>
      </c>
      <c r="R27" s="63">
        <v>6</v>
      </c>
      <c r="S27" s="63">
        <v>2</v>
      </c>
      <c r="T27" s="63">
        <v>0</v>
      </c>
      <c r="U27" s="63">
        <v>0</v>
      </c>
      <c r="V27" s="63">
        <v>16</v>
      </c>
      <c r="W27" s="63">
        <v>0</v>
      </c>
      <c r="X27" s="63">
        <v>28</v>
      </c>
      <c r="Y27" s="63">
        <v>0</v>
      </c>
      <c r="Z27" s="63">
        <v>3</v>
      </c>
      <c r="AA27" s="63">
        <v>1</v>
      </c>
      <c r="AB27" s="63">
        <v>1</v>
      </c>
      <c r="AC27" s="63">
        <v>2</v>
      </c>
      <c r="AD27" s="63">
        <v>0</v>
      </c>
      <c r="AE27" s="63">
        <v>1</v>
      </c>
      <c r="AF27" s="63">
        <v>1</v>
      </c>
      <c r="AG27" s="63">
        <v>5</v>
      </c>
      <c r="AH27" s="63">
        <v>0</v>
      </c>
      <c r="AI27" s="63">
        <v>7</v>
      </c>
      <c r="AJ27" s="63">
        <v>9</v>
      </c>
      <c r="AK27" s="63">
        <v>11</v>
      </c>
      <c r="AL27" s="63">
        <v>10</v>
      </c>
      <c r="AM27" s="63">
        <v>4</v>
      </c>
      <c r="AN27" s="63">
        <v>39</v>
      </c>
      <c r="AO27" s="63">
        <v>0</v>
      </c>
      <c r="AP27" s="43"/>
      <c r="AQ27" s="43"/>
      <c r="AR27" s="43"/>
      <c r="AS27" s="43"/>
      <c r="AT27" s="43"/>
      <c r="AU27" s="43"/>
      <c r="AV27" s="43"/>
      <c r="AW27" s="43"/>
      <c r="AX27" s="43"/>
    </row>
    <row r="28" spans="1:50" ht="10.5" customHeight="1">
      <c r="A28" s="49" t="s">
        <v>71</v>
      </c>
      <c r="B28" s="50" t="s">
        <v>54</v>
      </c>
      <c r="C28" s="49" t="s">
        <v>72</v>
      </c>
      <c r="D28" s="71">
        <v>287</v>
      </c>
      <c r="E28" s="71">
        <v>177</v>
      </c>
      <c r="F28" s="71">
        <v>1</v>
      </c>
      <c r="G28" s="71">
        <v>4</v>
      </c>
      <c r="H28" s="71">
        <f t="shared" si="3"/>
        <v>5</v>
      </c>
      <c r="I28" s="71">
        <f t="shared" si="4"/>
        <v>172</v>
      </c>
      <c r="J28" s="63">
        <v>7</v>
      </c>
      <c r="K28" s="63">
        <v>2</v>
      </c>
      <c r="L28" s="63">
        <v>0</v>
      </c>
      <c r="M28" s="63">
        <v>22</v>
      </c>
      <c r="N28" s="63">
        <v>0</v>
      </c>
      <c r="O28" s="63">
        <v>0</v>
      </c>
      <c r="P28" s="63">
        <v>12</v>
      </c>
      <c r="Q28" s="63">
        <v>1</v>
      </c>
      <c r="R28" s="63">
        <v>5</v>
      </c>
      <c r="S28" s="63">
        <v>5</v>
      </c>
      <c r="T28" s="63">
        <v>0</v>
      </c>
      <c r="U28" s="63">
        <v>22</v>
      </c>
      <c r="V28" s="63">
        <v>3</v>
      </c>
      <c r="W28" s="63">
        <v>11</v>
      </c>
      <c r="X28" s="63">
        <v>2</v>
      </c>
      <c r="Y28" s="63">
        <v>11</v>
      </c>
      <c r="Z28" s="63">
        <v>0</v>
      </c>
      <c r="AA28" s="63">
        <v>9</v>
      </c>
      <c r="AB28" s="63">
        <v>14</v>
      </c>
      <c r="AC28" s="63">
        <v>7</v>
      </c>
      <c r="AD28" s="63">
        <v>8</v>
      </c>
      <c r="AE28" s="63">
        <v>0</v>
      </c>
      <c r="AF28" s="63">
        <v>30</v>
      </c>
      <c r="AG28" s="63">
        <v>1</v>
      </c>
      <c r="AH28" s="63">
        <v>1</v>
      </c>
      <c r="AI28" s="63">
        <v>100</v>
      </c>
      <c r="AJ28" s="63">
        <v>1</v>
      </c>
      <c r="AK28" s="63">
        <v>2</v>
      </c>
      <c r="AL28" s="63">
        <v>20</v>
      </c>
      <c r="AM28" s="63">
        <v>2</v>
      </c>
      <c r="AN28" s="63">
        <v>2</v>
      </c>
      <c r="AO28" s="63">
        <v>2</v>
      </c>
      <c r="AP28" s="43"/>
      <c r="AQ28" s="43"/>
      <c r="AR28" s="43"/>
      <c r="AS28" s="43"/>
      <c r="AT28" s="43"/>
      <c r="AU28" s="43"/>
      <c r="AV28" s="43"/>
      <c r="AW28" s="43"/>
      <c r="AX28" s="43"/>
    </row>
    <row r="29" spans="1:50" ht="12" customHeight="1">
      <c r="A29" s="49" t="s">
        <v>71</v>
      </c>
      <c r="B29" s="50" t="s">
        <v>55</v>
      </c>
      <c r="C29" s="49" t="s">
        <v>12</v>
      </c>
      <c r="D29" s="72">
        <v>315</v>
      </c>
      <c r="E29" s="72">
        <v>158</v>
      </c>
      <c r="F29" s="72">
        <v>3</v>
      </c>
      <c r="G29" s="72">
        <v>4</v>
      </c>
      <c r="H29" s="71">
        <f t="shared" si="3"/>
        <v>7</v>
      </c>
      <c r="I29" s="71">
        <f t="shared" si="4"/>
        <v>151</v>
      </c>
      <c r="J29" s="63">
        <v>12</v>
      </c>
      <c r="K29" s="63">
        <v>7</v>
      </c>
      <c r="L29" s="63">
        <v>0</v>
      </c>
      <c r="M29" s="63">
        <v>63</v>
      </c>
      <c r="N29" s="63">
        <v>1</v>
      </c>
      <c r="O29" s="63">
        <v>0</v>
      </c>
      <c r="P29" s="63">
        <v>4</v>
      </c>
      <c r="Q29" s="63">
        <v>12</v>
      </c>
      <c r="R29" s="63">
        <v>8</v>
      </c>
      <c r="S29" s="63">
        <v>0</v>
      </c>
      <c r="T29" s="63">
        <v>10</v>
      </c>
      <c r="U29" s="63">
        <v>16</v>
      </c>
      <c r="V29" s="63">
        <v>9</v>
      </c>
      <c r="W29" s="63">
        <v>1</v>
      </c>
      <c r="X29" s="63">
        <v>0</v>
      </c>
      <c r="Y29" s="63">
        <v>6</v>
      </c>
      <c r="Z29" s="63">
        <v>0</v>
      </c>
      <c r="AA29" s="63">
        <v>0</v>
      </c>
      <c r="AB29" s="63">
        <v>1</v>
      </c>
      <c r="AC29" s="63">
        <v>1</v>
      </c>
      <c r="AD29" s="63">
        <v>0</v>
      </c>
      <c r="AE29" s="63">
        <v>1</v>
      </c>
      <c r="AF29" s="63">
        <v>5</v>
      </c>
      <c r="AG29" s="63">
        <v>1</v>
      </c>
      <c r="AH29" s="63">
        <v>2</v>
      </c>
      <c r="AI29" s="63">
        <v>45</v>
      </c>
      <c r="AJ29" s="63">
        <v>0</v>
      </c>
      <c r="AK29" s="63">
        <v>20</v>
      </c>
      <c r="AL29" s="63">
        <v>21</v>
      </c>
      <c r="AM29" s="63">
        <v>0</v>
      </c>
      <c r="AN29" s="63">
        <v>15</v>
      </c>
      <c r="AO29" s="63">
        <v>0</v>
      </c>
      <c r="AP29" s="43"/>
      <c r="AQ29" s="43"/>
      <c r="AR29" s="43"/>
      <c r="AS29" s="43"/>
      <c r="AT29" s="43"/>
      <c r="AU29" s="43"/>
      <c r="AV29" s="43"/>
      <c r="AW29" s="43"/>
      <c r="AX29" s="43"/>
    </row>
    <row r="30" spans="1:50" ht="12.75" customHeight="1">
      <c r="A30" s="49" t="s">
        <v>71</v>
      </c>
      <c r="B30" s="50" t="s">
        <v>56</v>
      </c>
      <c r="C30" s="49" t="s">
        <v>73</v>
      </c>
      <c r="D30" s="71">
        <v>369</v>
      </c>
      <c r="E30" s="73">
        <v>178</v>
      </c>
      <c r="F30" s="73">
        <v>0</v>
      </c>
      <c r="G30" s="73">
        <v>3</v>
      </c>
      <c r="H30" s="71">
        <f t="shared" si="3"/>
        <v>3</v>
      </c>
      <c r="I30" s="71">
        <f t="shared" si="4"/>
        <v>175</v>
      </c>
      <c r="J30" s="63">
        <v>4</v>
      </c>
      <c r="K30" s="63">
        <v>6</v>
      </c>
      <c r="L30" s="63">
        <v>0</v>
      </c>
      <c r="M30" s="63">
        <v>4</v>
      </c>
      <c r="N30" s="63">
        <v>5</v>
      </c>
      <c r="O30" s="63">
        <v>2</v>
      </c>
      <c r="P30" s="63">
        <v>5</v>
      </c>
      <c r="Q30" s="63">
        <v>4</v>
      </c>
      <c r="R30" s="63">
        <v>47</v>
      </c>
      <c r="S30" s="63">
        <v>1</v>
      </c>
      <c r="T30" s="63">
        <v>0</v>
      </c>
      <c r="U30" s="63">
        <v>1</v>
      </c>
      <c r="V30" s="63">
        <v>1</v>
      </c>
      <c r="W30" s="63">
        <v>2</v>
      </c>
      <c r="X30" s="63">
        <v>3</v>
      </c>
      <c r="Y30" s="63">
        <v>2</v>
      </c>
      <c r="Z30" s="63">
        <v>1</v>
      </c>
      <c r="AA30" s="63">
        <v>0</v>
      </c>
      <c r="AB30" s="63">
        <v>2</v>
      </c>
      <c r="AC30" s="63">
        <v>1</v>
      </c>
      <c r="AD30" s="63">
        <v>4</v>
      </c>
      <c r="AE30" s="63">
        <v>0</v>
      </c>
      <c r="AF30" s="63">
        <v>0</v>
      </c>
      <c r="AG30" s="63">
        <v>1</v>
      </c>
      <c r="AH30" s="63">
        <v>2</v>
      </c>
      <c r="AI30" s="63">
        <v>3</v>
      </c>
      <c r="AJ30" s="63">
        <v>0</v>
      </c>
      <c r="AK30" s="63">
        <v>63</v>
      </c>
      <c r="AL30" s="63">
        <v>3</v>
      </c>
      <c r="AM30" s="63">
        <v>4</v>
      </c>
      <c r="AN30" s="63">
        <v>39</v>
      </c>
      <c r="AO30" s="63">
        <v>0</v>
      </c>
      <c r="AP30" s="43"/>
      <c r="AQ30" s="43"/>
      <c r="AR30" s="43"/>
      <c r="AS30" s="43"/>
      <c r="AT30" s="43"/>
      <c r="AU30" s="43"/>
      <c r="AV30" s="43"/>
      <c r="AW30" s="43"/>
      <c r="AX30" s="43"/>
    </row>
    <row r="31" spans="1:50" ht="10.5" customHeight="1">
      <c r="A31" s="49" t="s">
        <v>71</v>
      </c>
      <c r="B31" s="50" t="s">
        <v>57</v>
      </c>
      <c r="C31" s="49" t="s">
        <v>74</v>
      </c>
      <c r="D31" s="71">
        <v>329</v>
      </c>
      <c r="E31" s="73">
        <v>177</v>
      </c>
      <c r="F31" s="73">
        <v>8</v>
      </c>
      <c r="G31" s="73">
        <v>2</v>
      </c>
      <c r="H31" s="71">
        <f t="shared" si="3"/>
        <v>10</v>
      </c>
      <c r="I31" s="71">
        <f t="shared" si="4"/>
        <v>167</v>
      </c>
      <c r="J31" s="63">
        <v>2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3</v>
      </c>
      <c r="Q31" s="63">
        <v>0</v>
      </c>
      <c r="R31" s="63">
        <v>10</v>
      </c>
      <c r="S31" s="63">
        <v>0</v>
      </c>
      <c r="T31" s="63">
        <v>0</v>
      </c>
      <c r="U31" s="63">
        <v>0</v>
      </c>
      <c r="V31" s="63">
        <v>1</v>
      </c>
      <c r="W31" s="63">
        <v>0</v>
      </c>
      <c r="X31" s="63">
        <v>0</v>
      </c>
      <c r="Y31" s="63">
        <v>0</v>
      </c>
      <c r="Z31" s="63">
        <v>2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3</v>
      </c>
      <c r="AG31" s="63">
        <v>0</v>
      </c>
      <c r="AH31" s="63">
        <v>1</v>
      </c>
      <c r="AI31" s="63">
        <v>0</v>
      </c>
      <c r="AJ31" s="63">
        <v>1</v>
      </c>
      <c r="AK31" s="63">
        <v>28</v>
      </c>
      <c r="AL31" s="63">
        <v>4</v>
      </c>
      <c r="AM31" s="63">
        <v>0</v>
      </c>
      <c r="AN31" s="63">
        <v>25</v>
      </c>
      <c r="AO31" s="63">
        <v>1</v>
      </c>
      <c r="AP31" s="43"/>
      <c r="AQ31" s="43"/>
      <c r="AR31" s="43"/>
      <c r="AS31" s="43"/>
      <c r="AT31" s="43"/>
      <c r="AU31" s="43"/>
      <c r="AV31" s="43"/>
      <c r="AW31" s="43"/>
      <c r="AX31" s="43"/>
    </row>
    <row r="32" spans="1:50" ht="10.5" customHeight="1">
      <c r="A32" s="49" t="s">
        <v>71</v>
      </c>
      <c r="B32" s="50" t="s">
        <v>58</v>
      </c>
      <c r="C32" s="49" t="s">
        <v>14</v>
      </c>
      <c r="D32" s="71">
        <v>214</v>
      </c>
      <c r="E32" s="71">
        <v>124</v>
      </c>
      <c r="F32" s="71">
        <v>0</v>
      </c>
      <c r="G32" s="71">
        <v>0</v>
      </c>
      <c r="H32" s="71">
        <f t="shared" si="3"/>
        <v>0</v>
      </c>
      <c r="I32" s="71">
        <f t="shared" si="4"/>
        <v>124</v>
      </c>
      <c r="J32" s="63">
        <v>13</v>
      </c>
      <c r="K32" s="63">
        <v>0</v>
      </c>
      <c r="L32" s="63">
        <v>0</v>
      </c>
      <c r="M32" s="63">
        <v>12</v>
      </c>
      <c r="N32" s="63">
        <v>2</v>
      </c>
      <c r="O32" s="63">
        <v>2</v>
      </c>
      <c r="P32" s="63">
        <v>2</v>
      </c>
      <c r="Q32" s="63">
        <v>0</v>
      </c>
      <c r="R32" s="63">
        <v>0</v>
      </c>
      <c r="S32" s="63">
        <v>0</v>
      </c>
      <c r="T32" s="63">
        <v>4</v>
      </c>
      <c r="U32" s="63">
        <v>8</v>
      </c>
      <c r="V32" s="63">
        <v>13</v>
      </c>
      <c r="W32" s="63">
        <v>0</v>
      </c>
      <c r="X32" s="63">
        <v>0</v>
      </c>
      <c r="Y32" s="63">
        <v>0</v>
      </c>
      <c r="Z32" s="63">
        <v>1</v>
      </c>
      <c r="AA32" s="63">
        <v>1</v>
      </c>
      <c r="AB32" s="63">
        <v>0</v>
      </c>
      <c r="AC32" s="63">
        <v>1</v>
      </c>
      <c r="AD32" s="63">
        <v>0</v>
      </c>
      <c r="AE32" s="63">
        <v>1</v>
      </c>
      <c r="AF32" s="63">
        <v>0</v>
      </c>
      <c r="AG32" s="63">
        <v>17</v>
      </c>
      <c r="AH32" s="63">
        <v>0</v>
      </c>
      <c r="AI32" s="63">
        <v>10</v>
      </c>
      <c r="AJ32" s="63">
        <v>3</v>
      </c>
      <c r="AK32" s="63">
        <v>36</v>
      </c>
      <c r="AL32" s="63">
        <v>16</v>
      </c>
      <c r="AM32" s="63">
        <v>1</v>
      </c>
      <c r="AN32" s="63">
        <v>42</v>
      </c>
      <c r="AO32" s="63">
        <v>1</v>
      </c>
      <c r="AP32" s="43"/>
      <c r="AQ32" s="43"/>
      <c r="AR32" s="43"/>
      <c r="AS32" s="43"/>
      <c r="AT32" s="43"/>
      <c r="AU32" s="43"/>
      <c r="AV32" s="43"/>
      <c r="AW32" s="43"/>
      <c r="AX32" s="43"/>
    </row>
    <row r="33" spans="1:50" ht="10.5" customHeight="1">
      <c r="A33" s="49" t="s">
        <v>71</v>
      </c>
      <c r="B33" s="50" t="s">
        <v>59</v>
      </c>
      <c r="C33" s="49" t="s">
        <v>75</v>
      </c>
      <c r="D33" s="71">
        <v>220</v>
      </c>
      <c r="E33" s="71">
        <v>92</v>
      </c>
      <c r="F33" s="71">
        <v>0</v>
      </c>
      <c r="G33" s="71">
        <v>0</v>
      </c>
      <c r="H33" s="71">
        <f t="shared" si="3"/>
        <v>0</v>
      </c>
      <c r="I33" s="71">
        <f t="shared" si="4"/>
        <v>92</v>
      </c>
      <c r="J33" s="63">
        <v>7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5</v>
      </c>
      <c r="U33" s="63">
        <v>1</v>
      </c>
      <c r="V33" s="63">
        <v>3</v>
      </c>
      <c r="W33" s="63">
        <v>0</v>
      </c>
      <c r="X33" s="63">
        <v>3</v>
      </c>
      <c r="Y33" s="63">
        <v>18</v>
      </c>
      <c r="Z33" s="63">
        <v>2</v>
      </c>
      <c r="AA33" s="63">
        <v>0</v>
      </c>
      <c r="AB33" s="63">
        <v>0</v>
      </c>
      <c r="AC33" s="63">
        <v>0</v>
      </c>
      <c r="AD33" s="63">
        <v>1</v>
      </c>
      <c r="AE33" s="63">
        <v>0</v>
      </c>
      <c r="AF33" s="63">
        <v>14</v>
      </c>
      <c r="AG33" s="63">
        <v>2</v>
      </c>
      <c r="AH33" s="63">
        <v>0</v>
      </c>
      <c r="AI33" s="63">
        <v>8</v>
      </c>
      <c r="AJ33" s="63">
        <v>0</v>
      </c>
      <c r="AK33" s="63">
        <v>3</v>
      </c>
      <c r="AL33" s="63">
        <v>6</v>
      </c>
      <c r="AM33" s="63">
        <v>1</v>
      </c>
      <c r="AN33" s="63">
        <v>7</v>
      </c>
      <c r="AO33" s="63">
        <v>0</v>
      </c>
      <c r="AP33" s="43"/>
      <c r="AQ33" s="43"/>
      <c r="AR33" s="43"/>
      <c r="AS33" s="43"/>
      <c r="AT33" s="43"/>
      <c r="AU33" s="43"/>
      <c r="AV33" s="43"/>
      <c r="AW33" s="43"/>
      <c r="AX33" s="43"/>
    </row>
    <row r="34" spans="1:50" ht="10.5" customHeight="1">
      <c r="A34" s="49" t="s">
        <v>71</v>
      </c>
      <c r="B34" s="50" t="s">
        <v>60</v>
      </c>
      <c r="C34" s="49" t="s">
        <v>76</v>
      </c>
      <c r="D34" s="71">
        <v>185</v>
      </c>
      <c r="E34" s="71">
        <v>99</v>
      </c>
      <c r="F34" s="71">
        <v>1</v>
      </c>
      <c r="G34" s="71">
        <v>0</v>
      </c>
      <c r="H34" s="71">
        <f t="shared" si="3"/>
        <v>1</v>
      </c>
      <c r="I34" s="71">
        <f t="shared" si="4"/>
        <v>98</v>
      </c>
      <c r="J34" s="63">
        <v>2</v>
      </c>
      <c r="K34" s="63">
        <v>0</v>
      </c>
      <c r="L34" s="63">
        <v>1</v>
      </c>
      <c r="M34" s="63">
        <v>0</v>
      </c>
      <c r="N34" s="63">
        <v>0</v>
      </c>
      <c r="O34" s="63">
        <v>0</v>
      </c>
      <c r="P34" s="63">
        <v>2</v>
      </c>
      <c r="Q34" s="63">
        <v>2</v>
      </c>
      <c r="R34" s="63">
        <v>0</v>
      </c>
      <c r="S34" s="63">
        <v>0</v>
      </c>
      <c r="T34" s="63">
        <v>0</v>
      </c>
      <c r="U34" s="63">
        <v>19</v>
      </c>
      <c r="V34" s="63">
        <v>3</v>
      </c>
      <c r="W34" s="63">
        <v>1</v>
      </c>
      <c r="X34" s="63">
        <v>0</v>
      </c>
      <c r="Y34" s="63">
        <v>5</v>
      </c>
      <c r="Z34" s="63">
        <v>0</v>
      </c>
      <c r="AA34" s="63">
        <v>0</v>
      </c>
      <c r="AB34" s="63">
        <v>0</v>
      </c>
      <c r="AC34" s="63">
        <v>0</v>
      </c>
      <c r="AD34" s="63">
        <v>3</v>
      </c>
      <c r="AE34" s="63">
        <v>0</v>
      </c>
      <c r="AF34" s="63">
        <v>0</v>
      </c>
      <c r="AG34" s="63">
        <v>2</v>
      </c>
      <c r="AH34" s="63">
        <v>0</v>
      </c>
      <c r="AI34" s="63">
        <v>9</v>
      </c>
      <c r="AJ34" s="63">
        <v>0</v>
      </c>
      <c r="AK34" s="63">
        <v>0</v>
      </c>
      <c r="AL34" s="63">
        <v>4</v>
      </c>
      <c r="AM34" s="63">
        <v>1</v>
      </c>
      <c r="AN34" s="63">
        <v>2</v>
      </c>
      <c r="AO34" s="63">
        <v>1</v>
      </c>
      <c r="AP34" s="43"/>
      <c r="AQ34" s="43"/>
      <c r="AR34" s="43"/>
      <c r="AS34" s="43"/>
      <c r="AT34" s="43"/>
      <c r="AU34" s="43"/>
      <c r="AV34" s="43"/>
      <c r="AW34" s="43"/>
      <c r="AX34" s="43"/>
    </row>
    <row r="35" spans="1:50" ht="9.75" customHeight="1">
      <c r="A35" s="49" t="s">
        <v>71</v>
      </c>
      <c r="B35" s="50" t="s">
        <v>61</v>
      </c>
      <c r="C35" s="49" t="s">
        <v>77</v>
      </c>
      <c r="D35" s="72">
        <v>255</v>
      </c>
      <c r="E35" s="72">
        <v>152</v>
      </c>
      <c r="F35" s="72">
        <v>1</v>
      </c>
      <c r="G35" s="72">
        <v>2</v>
      </c>
      <c r="H35" s="71">
        <f t="shared" si="3"/>
        <v>3</v>
      </c>
      <c r="I35" s="71">
        <f t="shared" si="4"/>
        <v>149</v>
      </c>
      <c r="J35" s="63">
        <v>2</v>
      </c>
      <c r="K35" s="63">
        <v>3</v>
      </c>
      <c r="L35" s="63">
        <v>0</v>
      </c>
      <c r="M35" s="63">
        <v>11</v>
      </c>
      <c r="N35" s="63">
        <v>0</v>
      </c>
      <c r="O35" s="63">
        <v>0</v>
      </c>
      <c r="P35" s="63">
        <v>6</v>
      </c>
      <c r="Q35" s="63">
        <v>0</v>
      </c>
      <c r="R35" s="63">
        <v>0</v>
      </c>
      <c r="S35" s="63">
        <v>1</v>
      </c>
      <c r="T35" s="63">
        <v>0</v>
      </c>
      <c r="U35" s="63">
        <v>74</v>
      </c>
      <c r="V35" s="63">
        <v>12</v>
      </c>
      <c r="W35" s="63">
        <v>0</v>
      </c>
      <c r="X35" s="63">
        <v>5</v>
      </c>
      <c r="Y35" s="63">
        <v>18</v>
      </c>
      <c r="Z35" s="63">
        <v>1</v>
      </c>
      <c r="AA35" s="63">
        <v>0</v>
      </c>
      <c r="AB35" s="63">
        <v>0</v>
      </c>
      <c r="AC35" s="63">
        <v>1</v>
      </c>
      <c r="AD35" s="63">
        <v>11</v>
      </c>
      <c r="AE35" s="63">
        <v>0</v>
      </c>
      <c r="AF35" s="63">
        <v>6</v>
      </c>
      <c r="AG35" s="63">
        <v>4</v>
      </c>
      <c r="AH35" s="63">
        <v>2</v>
      </c>
      <c r="AI35" s="63">
        <v>21</v>
      </c>
      <c r="AJ35" s="63">
        <v>1</v>
      </c>
      <c r="AK35" s="63">
        <v>2</v>
      </c>
      <c r="AL35" s="63">
        <v>18</v>
      </c>
      <c r="AM35" s="63">
        <v>12</v>
      </c>
      <c r="AN35" s="63">
        <v>11</v>
      </c>
      <c r="AO35" s="63">
        <v>8</v>
      </c>
      <c r="AP35" s="43"/>
      <c r="AQ35" s="43"/>
      <c r="AR35" s="43"/>
      <c r="AS35" s="43"/>
      <c r="AT35" s="43"/>
      <c r="AU35" s="43"/>
      <c r="AV35" s="43"/>
      <c r="AW35" s="43"/>
      <c r="AX35" s="43"/>
    </row>
    <row r="36" spans="1:50" ht="9.75" customHeight="1">
      <c r="A36" s="49" t="s">
        <v>71</v>
      </c>
      <c r="B36" s="50" t="s">
        <v>62</v>
      </c>
      <c r="C36" s="49" t="s">
        <v>15</v>
      </c>
      <c r="D36" s="71">
        <v>358</v>
      </c>
      <c r="E36" s="73">
        <v>137</v>
      </c>
      <c r="F36" s="73">
        <v>0</v>
      </c>
      <c r="G36" s="73">
        <v>1</v>
      </c>
      <c r="H36" s="71">
        <f t="shared" si="3"/>
        <v>1</v>
      </c>
      <c r="I36" s="71">
        <f t="shared" si="4"/>
        <v>136</v>
      </c>
      <c r="J36" s="63">
        <v>2</v>
      </c>
      <c r="K36" s="63">
        <v>1</v>
      </c>
      <c r="L36" s="63">
        <v>0</v>
      </c>
      <c r="M36" s="63">
        <v>0</v>
      </c>
      <c r="N36" s="63">
        <v>0</v>
      </c>
      <c r="O36" s="63">
        <v>0</v>
      </c>
      <c r="P36" s="63">
        <v>2</v>
      </c>
      <c r="Q36" s="63">
        <v>4</v>
      </c>
      <c r="R36" s="63">
        <v>0</v>
      </c>
      <c r="S36" s="63">
        <v>48</v>
      </c>
      <c r="T36" s="63">
        <v>0</v>
      </c>
      <c r="U36" s="63">
        <v>2</v>
      </c>
      <c r="V36" s="63">
        <v>10</v>
      </c>
      <c r="W36" s="63">
        <v>1</v>
      </c>
      <c r="X36" s="63">
        <v>0</v>
      </c>
      <c r="Y36" s="63">
        <v>1</v>
      </c>
      <c r="Z36" s="63">
        <v>0</v>
      </c>
      <c r="AA36" s="63">
        <v>4</v>
      </c>
      <c r="AB36" s="63">
        <v>0</v>
      </c>
      <c r="AC36" s="63">
        <v>1</v>
      </c>
      <c r="AD36" s="63">
        <v>59</v>
      </c>
      <c r="AE36" s="63">
        <v>8</v>
      </c>
      <c r="AF36" s="63">
        <v>3</v>
      </c>
      <c r="AG36" s="63">
        <v>0</v>
      </c>
      <c r="AH36" s="63">
        <v>7</v>
      </c>
      <c r="AI36" s="63">
        <v>4</v>
      </c>
      <c r="AJ36" s="63">
        <v>5</v>
      </c>
      <c r="AK36" s="63">
        <v>1</v>
      </c>
      <c r="AL36" s="63">
        <v>1</v>
      </c>
      <c r="AM36" s="63">
        <v>1</v>
      </c>
      <c r="AN36" s="63">
        <v>1</v>
      </c>
      <c r="AO36" s="63">
        <v>3</v>
      </c>
      <c r="AP36" s="43"/>
      <c r="AQ36" s="43"/>
      <c r="AR36" s="43"/>
      <c r="AS36" s="43"/>
      <c r="AT36" s="43"/>
      <c r="AU36" s="43"/>
      <c r="AV36" s="43"/>
      <c r="AW36" s="43"/>
      <c r="AX36" s="43"/>
    </row>
    <row r="37" spans="1:50" ht="10.5" customHeight="1">
      <c r="A37" s="49" t="s">
        <v>71</v>
      </c>
      <c r="B37" s="50" t="s">
        <v>63</v>
      </c>
      <c r="C37" s="49" t="s">
        <v>15</v>
      </c>
      <c r="D37" s="71">
        <v>364</v>
      </c>
      <c r="E37" s="73">
        <v>159</v>
      </c>
      <c r="F37" s="73">
        <v>3</v>
      </c>
      <c r="G37" s="73">
        <v>3</v>
      </c>
      <c r="H37" s="71">
        <f t="shared" si="3"/>
        <v>6</v>
      </c>
      <c r="I37" s="71">
        <f t="shared" si="4"/>
        <v>153</v>
      </c>
      <c r="J37" s="63">
        <v>4</v>
      </c>
      <c r="K37" s="63">
        <v>0</v>
      </c>
      <c r="L37" s="63">
        <v>0</v>
      </c>
      <c r="M37" s="63">
        <v>3</v>
      </c>
      <c r="N37" s="63">
        <v>2</v>
      </c>
      <c r="O37" s="63">
        <v>0</v>
      </c>
      <c r="P37" s="63">
        <v>7</v>
      </c>
      <c r="Q37" s="63">
        <v>1</v>
      </c>
      <c r="R37" s="63">
        <v>1</v>
      </c>
      <c r="S37" s="63">
        <v>59</v>
      </c>
      <c r="T37" s="63">
        <v>0</v>
      </c>
      <c r="U37" s="63">
        <v>4</v>
      </c>
      <c r="V37" s="63">
        <v>9</v>
      </c>
      <c r="W37" s="63">
        <v>0</v>
      </c>
      <c r="X37" s="63">
        <v>0</v>
      </c>
      <c r="Y37" s="63">
        <v>0</v>
      </c>
      <c r="Z37" s="63">
        <v>3</v>
      </c>
      <c r="AA37" s="63">
        <v>4</v>
      </c>
      <c r="AB37" s="63">
        <v>2</v>
      </c>
      <c r="AC37" s="63">
        <v>2</v>
      </c>
      <c r="AD37" s="63">
        <v>65</v>
      </c>
      <c r="AE37" s="63">
        <v>2</v>
      </c>
      <c r="AF37" s="63">
        <v>2</v>
      </c>
      <c r="AG37" s="63">
        <v>0</v>
      </c>
      <c r="AH37" s="63">
        <v>12</v>
      </c>
      <c r="AI37" s="63">
        <v>3</v>
      </c>
      <c r="AJ37" s="63">
        <v>0</v>
      </c>
      <c r="AK37" s="63">
        <v>1</v>
      </c>
      <c r="AL37" s="63">
        <v>0</v>
      </c>
      <c r="AM37" s="63">
        <v>4</v>
      </c>
      <c r="AN37" s="63">
        <v>5</v>
      </c>
      <c r="AO37" s="63">
        <v>4</v>
      </c>
      <c r="AP37" s="43"/>
      <c r="AQ37" s="43"/>
      <c r="AR37" s="43"/>
      <c r="AS37" s="43"/>
      <c r="AT37" s="43"/>
      <c r="AU37" s="43"/>
      <c r="AV37" s="43"/>
      <c r="AW37" s="43"/>
      <c r="AX37" s="43"/>
    </row>
    <row r="38" spans="1:50" ht="10.5" customHeight="1">
      <c r="A38" s="49" t="s">
        <v>71</v>
      </c>
      <c r="B38" s="50" t="s">
        <v>64</v>
      </c>
      <c r="C38" s="49" t="s">
        <v>78</v>
      </c>
      <c r="D38" s="71">
        <v>226</v>
      </c>
      <c r="E38" s="71">
        <v>119</v>
      </c>
      <c r="F38" s="71">
        <v>4</v>
      </c>
      <c r="G38" s="71">
        <v>0</v>
      </c>
      <c r="H38" s="71">
        <f t="shared" si="3"/>
        <v>4</v>
      </c>
      <c r="I38" s="71">
        <f t="shared" si="4"/>
        <v>115</v>
      </c>
      <c r="J38" s="63">
        <v>0</v>
      </c>
      <c r="K38" s="63">
        <v>0</v>
      </c>
      <c r="L38" s="63">
        <v>0</v>
      </c>
      <c r="M38" s="63">
        <v>2</v>
      </c>
      <c r="N38" s="63">
        <v>6</v>
      </c>
      <c r="O38" s="63">
        <v>0</v>
      </c>
      <c r="P38" s="63">
        <v>2</v>
      </c>
      <c r="Q38" s="63">
        <v>0</v>
      </c>
      <c r="R38" s="63">
        <v>0</v>
      </c>
      <c r="S38" s="63">
        <v>25</v>
      </c>
      <c r="T38" s="63">
        <v>0</v>
      </c>
      <c r="U38" s="63">
        <v>21</v>
      </c>
      <c r="V38" s="63">
        <v>6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1</v>
      </c>
      <c r="AD38" s="63">
        <v>72</v>
      </c>
      <c r="AE38" s="63">
        <v>0</v>
      </c>
      <c r="AF38" s="63">
        <v>2</v>
      </c>
      <c r="AG38" s="63">
        <v>0</v>
      </c>
      <c r="AH38" s="63">
        <v>3</v>
      </c>
      <c r="AI38" s="63">
        <v>3</v>
      </c>
      <c r="AJ38" s="63">
        <v>0</v>
      </c>
      <c r="AK38" s="63">
        <v>5</v>
      </c>
      <c r="AL38" s="63">
        <v>2</v>
      </c>
      <c r="AM38" s="63">
        <v>4</v>
      </c>
      <c r="AN38" s="63">
        <v>0</v>
      </c>
      <c r="AO38" s="63">
        <v>4</v>
      </c>
      <c r="AP38" s="43"/>
      <c r="AQ38" s="43"/>
      <c r="AR38" s="43"/>
      <c r="AS38" s="43"/>
      <c r="AT38" s="43"/>
      <c r="AU38" s="43"/>
      <c r="AV38" s="43"/>
      <c r="AW38" s="43"/>
      <c r="AX38" s="43"/>
    </row>
    <row r="39" spans="1:50" ht="10.5" customHeight="1">
      <c r="A39" s="49" t="s">
        <v>71</v>
      </c>
      <c r="B39" s="50" t="s">
        <v>65</v>
      </c>
      <c r="C39" s="49" t="s">
        <v>17</v>
      </c>
      <c r="D39" s="71">
        <v>286</v>
      </c>
      <c r="E39" s="71">
        <v>151</v>
      </c>
      <c r="F39" s="71">
        <v>0</v>
      </c>
      <c r="G39" s="71">
        <v>1</v>
      </c>
      <c r="H39" s="71">
        <f t="shared" si="3"/>
        <v>1</v>
      </c>
      <c r="I39" s="71">
        <f t="shared" si="4"/>
        <v>150</v>
      </c>
      <c r="J39" s="63">
        <v>25</v>
      </c>
      <c r="K39" s="63">
        <v>0</v>
      </c>
      <c r="L39" s="63">
        <v>1</v>
      </c>
      <c r="M39" s="63">
        <v>6</v>
      </c>
      <c r="N39" s="63">
        <v>1</v>
      </c>
      <c r="O39" s="63">
        <v>1</v>
      </c>
      <c r="P39" s="63">
        <v>26</v>
      </c>
      <c r="Q39" s="63">
        <v>7</v>
      </c>
      <c r="R39" s="63">
        <v>1</v>
      </c>
      <c r="S39" s="63">
        <v>1</v>
      </c>
      <c r="T39" s="63">
        <v>1</v>
      </c>
      <c r="U39" s="63">
        <v>11</v>
      </c>
      <c r="V39" s="63">
        <v>3</v>
      </c>
      <c r="W39" s="63">
        <v>0</v>
      </c>
      <c r="X39" s="63">
        <v>2</v>
      </c>
      <c r="Y39" s="63">
        <v>20</v>
      </c>
      <c r="Z39" s="63">
        <v>0</v>
      </c>
      <c r="AA39" s="63">
        <v>1</v>
      </c>
      <c r="AB39" s="63">
        <v>7</v>
      </c>
      <c r="AC39" s="63">
        <v>6</v>
      </c>
      <c r="AD39" s="63">
        <v>1</v>
      </c>
      <c r="AE39" s="63">
        <v>0</v>
      </c>
      <c r="AF39" s="63">
        <v>15</v>
      </c>
      <c r="AG39" s="63">
        <v>0</v>
      </c>
      <c r="AH39" s="63">
        <v>9</v>
      </c>
      <c r="AI39" s="63">
        <v>6</v>
      </c>
      <c r="AJ39" s="63">
        <v>3</v>
      </c>
      <c r="AK39" s="63">
        <v>11</v>
      </c>
      <c r="AL39" s="63">
        <v>71</v>
      </c>
      <c r="AM39" s="63">
        <v>1</v>
      </c>
      <c r="AN39" s="63">
        <v>2</v>
      </c>
      <c r="AO39" s="63">
        <v>6</v>
      </c>
      <c r="AP39" s="43"/>
      <c r="AQ39" s="43"/>
      <c r="AR39" s="43"/>
      <c r="AS39" s="43"/>
      <c r="AT39" s="43"/>
      <c r="AU39" s="43"/>
      <c r="AV39" s="43"/>
      <c r="AW39" s="43"/>
      <c r="AX39" s="43"/>
    </row>
    <row r="40" spans="1:50" ht="10.5" customHeight="1">
      <c r="A40" s="49" t="s">
        <v>71</v>
      </c>
      <c r="B40" s="50" t="s">
        <v>66</v>
      </c>
      <c r="C40" s="49" t="s">
        <v>17</v>
      </c>
      <c r="D40" s="71">
        <v>269</v>
      </c>
      <c r="E40" s="71">
        <v>153</v>
      </c>
      <c r="F40" s="71">
        <v>1</v>
      </c>
      <c r="G40" s="71">
        <v>0</v>
      </c>
      <c r="H40" s="71">
        <f t="shared" si="3"/>
        <v>1</v>
      </c>
      <c r="I40" s="71">
        <f t="shared" si="4"/>
        <v>152</v>
      </c>
      <c r="J40" s="63">
        <v>10</v>
      </c>
      <c r="K40" s="63">
        <v>1</v>
      </c>
      <c r="L40" s="63">
        <v>0</v>
      </c>
      <c r="M40" s="63">
        <v>2</v>
      </c>
      <c r="N40" s="63">
        <v>4</v>
      </c>
      <c r="O40" s="63">
        <v>1</v>
      </c>
      <c r="P40" s="63">
        <v>19</v>
      </c>
      <c r="Q40" s="63">
        <v>9</v>
      </c>
      <c r="R40" s="63">
        <v>4</v>
      </c>
      <c r="S40" s="63">
        <v>0</v>
      </c>
      <c r="T40" s="63">
        <v>2</v>
      </c>
      <c r="U40" s="63">
        <v>9</v>
      </c>
      <c r="V40" s="63">
        <v>14</v>
      </c>
      <c r="W40" s="63">
        <v>2</v>
      </c>
      <c r="X40" s="63">
        <v>2</v>
      </c>
      <c r="Y40" s="63">
        <v>8</v>
      </c>
      <c r="Z40" s="63">
        <v>4</v>
      </c>
      <c r="AA40" s="63">
        <v>0</v>
      </c>
      <c r="AB40" s="63">
        <v>14</v>
      </c>
      <c r="AC40" s="63">
        <v>22</v>
      </c>
      <c r="AD40" s="63">
        <v>0</v>
      </c>
      <c r="AE40" s="63">
        <v>0</v>
      </c>
      <c r="AF40" s="63">
        <v>39</v>
      </c>
      <c r="AG40" s="63">
        <v>2</v>
      </c>
      <c r="AH40" s="63">
        <v>3</v>
      </c>
      <c r="AI40" s="63">
        <v>3</v>
      </c>
      <c r="AJ40" s="63">
        <v>1</v>
      </c>
      <c r="AK40" s="63">
        <v>8</v>
      </c>
      <c r="AL40" s="63">
        <v>73</v>
      </c>
      <c r="AM40" s="63">
        <v>3</v>
      </c>
      <c r="AN40" s="63">
        <v>9</v>
      </c>
      <c r="AO40" s="63">
        <v>1</v>
      </c>
      <c r="AP40" s="43"/>
      <c r="AQ40" s="43"/>
      <c r="AR40" s="43"/>
      <c r="AS40" s="43"/>
      <c r="AT40" s="43"/>
      <c r="AU40" s="43"/>
      <c r="AV40" s="43"/>
      <c r="AW40" s="43"/>
      <c r="AX40" s="43"/>
    </row>
    <row r="41" spans="1:50" ht="9.75" customHeight="1">
      <c r="A41" s="49" t="s">
        <v>71</v>
      </c>
      <c r="B41" s="50" t="s">
        <v>67</v>
      </c>
      <c r="C41" s="49" t="s">
        <v>18</v>
      </c>
      <c r="D41" s="72">
        <v>405</v>
      </c>
      <c r="E41" s="72">
        <v>192</v>
      </c>
      <c r="F41" s="72">
        <v>3</v>
      </c>
      <c r="G41" s="72">
        <v>4</v>
      </c>
      <c r="H41" s="71">
        <f t="shared" si="3"/>
        <v>7</v>
      </c>
      <c r="I41" s="71">
        <f t="shared" si="4"/>
        <v>185</v>
      </c>
      <c r="J41" s="63">
        <v>17</v>
      </c>
      <c r="K41" s="63">
        <v>1</v>
      </c>
      <c r="L41" s="63">
        <v>0</v>
      </c>
      <c r="M41" s="63">
        <v>0</v>
      </c>
      <c r="N41" s="63">
        <v>0</v>
      </c>
      <c r="O41" s="63">
        <v>0</v>
      </c>
      <c r="P41" s="63">
        <v>18</v>
      </c>
      <c r="Q41" s="63">
        <v>2</v>
      </c>
      <c r="R41" s="63">
        <v>0</v>
      </c>
      <c r="S41" s="63">
        <v>1</v>
      </c>
      <c r="T41" s="63">
        <v>0</v>
      </c>
      <c r="U41" s="63">
        <v>1</v>
      </c>
      <c r="V41" s="63">
        <v>5</v>
      </c>
      <c r="W41" s="63">
        <v>0</v>
      </c>
      <c r="X41" s="63">
        <v>2</v>
      </c>
      <c r="Y41" s="63">
        <v>0</v>
      </c>
      <c r="Z41" s="63">
        <v>1</v>
      </c>
      <c r="AA41" s="63">
        <v>0</v>
      </c>
      <c r="AB41" s="63">
        <v>14</v>
      </c>
      <c r="AC41" s="63">
        <v>47</v>
      </c>
      <c r="AD41" s="63">
        <v>2</v>
      </c>
      <c r="AE41" s="63">
        <v>1</v>
      </c>
      <c r="AF41" s="63">
        <v>4</v>
      </c>
      <c r="AG41" s="63">
        <v>3</v>
      </c>
      <c r="AH41" s="63">
        <v>0</v>
      </c>
      <c r="AI41" s="63">
        <v>12</v>
      </c>
      <c r="AJ41" s="63">
        <v>7</v>
      </c>
      <c r="AK41" s="63">
        <v>15</v>
      </c>
      <c r="AL41" s="63">
        <v>11</v>
      </c>
      <c r="AM41" s="63">
        <v>1</v>
      </c>
      <c r="AN41" s="63">
        <v>13</v>
      </c>
      <c r="AO41" s="63">
        <v>2</v>
      </c>
      <c r="AP41" s="43"/>
      <c r="AQ41" s="43"/>
      <c r="AR41" s="43"/>
      <c r="AS41" s="43"/>
      <c r="AT41" s="43"/>
      <c r="AU41" s="43"/>
      <c r="AV41" s="43"/>
      <c r="AW41" s="43"/>
      <c r="AX41" s="43"/>
    </row>
    <row r="42" spans="1:50" ht="10.5" customHeight="1">
      <c r="A42" s="49" t="s">
        <v>71</v>
      </c>
      <c r="B42" s="50" t="s">
        <v>68</v>
      </c>
      <c r="C42" s="49" t="s">
        <v>18</v>
      </c>
      <c r="D42" s="71">
        <v>422</v>
      </c>
      <c r="E42" s="73">
        <v>207</v>
      </c>
      <c r="F42" s="73">
        <v>4</v>
      </c>
      <c r="G42" s="73">
        <v>3</v>
      </c>
      <c r="H42" s="71">
        <f t="shared" si="3"/>
        <v>7</v>
      </c>
      <c r="I42" s="71">
        <f t="shared" si="4"/>
        <v>200</v>
      </c>
      <c r="J42" s="63">
        <v>23</v>
      </c>
      <c r="K42" s="63">
        <v>1</v>
      </c>
      <c r="L42" s="63">
        <v>0</v>
      </c>
      <c r="M42" s="63">
        <v>0</v>
      </c>
      <c r="N42" s="63">
        <v>0</v>
      </c>
      <c r="O42" s="63">
        <v>1</v>
      </c>
      <c r="P42" s="63">
        <v>17</v>
      </c>
      <c r="Q42" s="63">
        <v>0</v>
      </c>
      <c r="R42" s="63">
        <v>0</v>
      </c>
      <c r="S42" s="63">
        <v>1</v>
      </c>
      <c r="T42" s="63">
        <v>0</v>
      </c>
      <c r="U42" s="63">
        <v>1</v>
      </c>
      <c r="V42" s="63">
        <v>0</v>
      </c>
      <c r="W42" s="63">
        <v>0</v>
      </c>
      <c r="X42" s="63">
        <v>1</v>
      </c>
      <c r="Y42" s="63">
        <v>0</v>
      </c>
      <c r="Z42" s="63">
        <v>1</v>
      </c>
      <c r="AA42" s="63">
        <v>2</v>
      </c>
      <c r="AB42" s="63">
        <v>24</v>
      </c>
      <c r="AC42" s="63">
        <v>79</v>
      </c>
      <c r="AD42" s="63">
        <v>2</v>
      </c>
      <c r="AE42" s="63">
        <v>11</v>
      </c>
      <c r="AF42" s="63">
        <v>1</v>
      </c>
      <c r="AG42" s="63">
        <v>0</v>
      </c>
      <c r="AH42" s="63">
        <v>2</v>
      </c>
      <c r="AI42" s="63">
        <v>19</v>
      </c>
      <c r="AJ42" s="63">
        <v>13</v>
      </c>
      <c r="AK42" s="63">
        <v>8</v>
      </c>
      <c r="AL42" s="63">
        <v>2</v>
      </c>
      <c r="AM42" s="63">
        <v>3</v>
      </c>
      <c r="AN42" s="63">
        <v>6</v>
      </c>
      <c r="AO42" s="63">
        <v>2</v>
      </c>
      <c r="AP42" s="43"/>
      <c r="AQ42" s="43"/>
      <c r="AR42" s="43"/>
      <c r="AS42" s="43"/>
      <c r="AT42" s="43"/>
      <c r="AU42" s="43"/>
      <c r="AV42" s="43"/>
      <c r="AW42" s="43"/>
      <c r="AX42" s="43"/>
    </row>
    <row r="43" spans="1:50" ht="10.5" customHeight="1">
      <c r="A43" s="49" t="s">
        <v>71</v>
      </c>
      <c r="B43" s="50" t="s">
        <v>69</v>
      </c>
      <c r="C43" s="49" t="s">
        <v>19</v>
      </c>
      <c r="D43" s="71">
        <v>463</v>
      </c>
      <c r="E43" s="73">
        <v>209</v>
      </c>
      <c r="F43" s="73">
        <v>2</v>
      </c>
      <c r="G43" s="73">
        <v>2</v>
      </c>
      <c r="H43" s="71">
        <f t="shared" si="3"/>
        <v>4</v>
      </c>
      <c r="I43" s="71">
        <f t="shared" si="4"/>
        <v>205</v>
      </c>
      <c r="J43" s="63">
        <v>16</v>
      </c>
      <c r="K43" s="63">
        <v>0</v>
      </c>
      <c r="L43" s="63">
        <v>0</v>
      </c>
      <c r="M43" s="63">
        <v>6</v>
      </c>
      <c r="N43" s="63">
        <v>3</v>
      </c>
      <c r="O43" s="63">
        <v>1</v>
      </c>
      <c r="P43" s="63">
        <v>5</v>
      </c>
      <c r="Q43" s="63">
        <v>7</v>
      </c>
      <c r="R43" s="63">
        <v>0</v>
      </c>
      <c r="S43" s="63">
        <v>0</v>
      </c>
      <c r="T43" s="63">
        <v>13</v>
      </c>
      <c r="U43" s="63">
        <v>16</v>
      </c>
      <c r="V43" s="63">
        <v>8</v>
      </c>
      <c r="W43" s="63">
        <v>0</v>
      </c>
      <c r="X43" s="63">
        <v>3</v>
      </c>
      <c r="Y43" s="63">
        <v>86</v>
      </c>
      <c r="Z43" s="63">
        <v>1</v>
      </c>
      <c r="AA43" s="63">
        <v>0</v>
      </c>
      <c r="AB43" s="63">
        <v>0</v>
      </c>
      <c r="AC43" s="63">
        <v>2</v>
      </c>
      <c r="AD43" s="63">
        <v>0</v>
      </c>
      <c r="AE43" s="63">
        <v>0</v>
      </c>
      <c r="AF43" s="63">
        <v>93</v>
      </c>
      <c r="AG43" s="63">
        <v>6</v>
      </c>
      <c r="AH43" s="63">
        <v>3</v>
      </c>
      <c r="AI43" s="63">
        <v>23</v>
      </c>
      <c r="AJ43" s="63">
        <v>1</v>
      </c>
      <c r="AK43" s="63">
        <v>3</v>
      </c>
      <c r="AL43" s="63">
        <v>13</v>
      </c>
      <c r="AM43" s="63">
        <v>8</v>
      </c>
      <c r="AN43" s="63">
        <v>3</v>
      </c>
      <c r="AO43" s="63">
        <v>5</v>
      </c>
      <c r="AP43" s="43"/>
      <c r="AQ43" s="43"/>
      <c r="AR43" s="43"/>
      <c r="AS43" s="43"/>
      <c r="AT43" s="43"/>
      <c r="AU43" s="43"/>
      <c r="AV43" s="43"/>
      <c r="AW43" s="43"/>
      <c r="AX43" s="43"/>
    </row>
    <row r="44" spans="1:50" ht="10.5" customHeight="1">
      <c r="A44" s="49" t="s">
        <v>71</v>
      </c>
      <c r="B44" s="50" t="s">
        <v>70</v>
      </c>
      <c r="C44" s="49" t="s">
        <v>19</v>
      </c>
      <c r="D44" s="71">
        <v>448</v>
      </c>
      <c r="E44" s="71">
        <v>176</v>
      </c>
      <c r="F44" s="71">
        <v>0</v>
      </c>
      <c r="G44" s="71">
        <v>4</v>
      </c>
      <c r="H44" s="71">
        <f t="shared" si="3"/>
        <v>4</v>
      </c>
      <c r="I44" s="71">
        <f t="shared" si="4"/>
        <v>172</v>
      </c>
      <c r="J44" s="63">
        <v>8</v>
      </c>
      <c r="K44" s="63">
        <v>1</v>
      </c>
      <c r="L44" s="63">
        <v>2</v>
      </c>
      <c r="M44" s="63">
        <v>11</v>
      </c>
      <c r="N44" s="63">
        <v>0</v>
      </c>
      <c r="O44" s="63">
        <v>3</v>
      </c>
      <c r="P44" s="63">
        <v>6</v>
      </c>
      <c r="Q44" s="63">
        <v>3</v>
      </c>
      <c r="R44" s="63">
        <v>0</v>
      </c>
      <c r="S44" s="63">
        <v>0</v>
      </c>
      <c r="T44" s="63">
        <v>10</v>
      </c>
      <c r="U44" s="63">
        <v>14</v>
      </c>
      <c r="V44" s="63">
        <v>4</v>
      </c>
      <c r="W44" s="63">
        <v>0</v>
      </c>
      <c r="X44" s="63">
        <v>6</v>
      </c>
      <c r="Y44" s="63">
        <v>81</v>
      </c>
      <c r="Z44" s="63">
        <v>2</v>
      </c>
      <c r="AA44" s="63">
        <v>0</v>
      </c>
      <c r="AB44" s="63">
        <v>0</v>
      </c>
      <c r="AC44" s="63">
        <v>0</v>
      </c>
      <c r="AD44" s="63">
        <v>2</v>
      </c>
      <c r="AE44" s="63">
        <v>0</v>
      </c>
      <c r="AF44" s="63">
        <v>76</v>
      </c>
      <c r="AG44" s="63">
        <v>4</v>
      </c>
      <c r="AH44" s="63">
        <v>0</v>
      </c>
      <c r="AI44" s="63">
        <v>16</v>
      </c>
      <c r="AJ44" s="63">
        <v>0</v>
      </c>
      <c r="AK44" s="63">
        <v>0</v>
      </c>
      <c r="AL44" s="63">
        <v>15</v>
      </c>
      <c r="AM44" s="63">
        <v>0</v>
      </c>
      <c r="AN44" s="63">
        <v>2</v>
      </c>
      <c r="AO44" s="63">
        <v>15</v>
      </c>
      <c r="AP44" s="43"/>
      <c r="AQ44" s="43"/>
      <c r="AR44" s="43"/>
      <c r="AS44" s="43"/>
      <c r="AT44" s="43"/>
      <c r="AU44" s="43"/>
      <c r="AV44" s="43"/>
      <c r="AW44" s="43"/>
      <c r="AX44" s="43"/>
    </row>
    <row r="45" spans="1:50" s="56" customFormat="1" ht="12" customHeight="1">
      <c r="A45" s="66" t="s">
        <v>118</v>
      </c>
      <c r="B45" s="66"/>
      <c r="C45" s="66"/>
      <c r="D45" s="75">
        <f aca="true" t="shared" si="5" ref="D45:AO45">SUM(D22:D44)</f>
        <v>7661</v>
      </c>
      <c r="E45" s="75">
        <f t="shared" si="5"/>
        <v>3698</v>
      </c>
      <c r="F45" s="75">
        <f t="shared" si="5"/>
        <v>56</v>
      </c>
      <c r="G45" s="75">
        <f t="shared" si="5"/>
        <v>43</v>
      </c>
      <c r="H45" s="75">
        <f t="shared" si="5"/>
        <v>99</v>
      </c>
      <c r="I45" s="75">
        <f t="shared" si="5"/>
        <v>3599</v>
      </c>
      <c r="J45" s="67">
        <f t="shared" si="5"/>
        <v>275</v>
      </c>
      <c r="K45" s="67">
        <f t="shared" si="5"/>
        <v>31</v>
      </c>
      <c r="L45" s="67">
        <f t="shared" si="5"/>
        <v>4</v>
      </c>
      <c r="M45" s="67">
        <f t="shared" si="5"/>
        <v>147</v>
      </c>
      <c r="N45" s="67">
        <f t="shared" si="5"/>
        <v>26</v>
      </c>
      <c r="O45" s="67">
        <f t="shared" si="5"/>
        <v>22</v>
      </c>
      <c r="P45" s="67">
        <f t="shared" si="5"/>
        <v>195</v>
      </c>
      <c r="Q45" s="67">
        <f t="shared" si="5"/>
        <v>74</v>
      </c>
      <c r="R45" s="67">
        <f t="shared" si="5"/>
        <v>95</v>
      </c>
      <c r="S45" s="67">
        <f t="shared" si="5"/>
        <v>149</v>
      </c>
      <c r="T45" s="67">
        <f t="shared" si="5"/>
        <v>46</v>
      </c>
      <c r="U45" s="67">
        <f t="shared" si="5"/>
        <v>220</v>
      </c>
      <c r="V45" s="67">
        <f t="shared" si="5"/>
        <v>153</v>
      </c>
      <c r="W45" s="67">
        <f t="shared" si="5"/>
        <v>19</v>
      </c>
      <c r="X45" s="67">
        <f t="shared" si="5"/>
        <v>93</v>
      </c>
      <c r="Y45" s="67">
        <f t="shared" si="5"/>
        <v>265</v>
      </c>
      <c r="Z45" s="67">
        <f t="shared" si="5"/>
        <v>28</v>
      </c>
      <c r="AA45" s="67">
        <f t="shared" si="5"/>
        <v>24</v>
      </c>
      <c r="AB45" s="67">
        <f t="shared" si="5"/>
        <v>83</v>
      </c>
      <c r="AC45" s="67">
        <f t="shared" si="5"/>
        <v>213</v>
      </c>
      <c r="AD45" s="67">
        <f t="shared" si="5"/>
        <v>241</v>
      </c>
      <c r="AE45" s="67">
        <f t="shared" si="5"/>
        <v>31</v>
      </c>
      <c r="AF45" s="67">
        <f t="shared" si="5"/>
        <v>324</v>
      </c>
      <c r="AG45" s="67">
        <f t="shared" si="5"/>
        <v>56</v>
      </c>
      <c r="AH45" s="67">
        <f t="shared" si="5"/>
        <v>68</v>
      </c>
      <c r="AI45" s="67">
        <f t="shared" si="5"/>
        <v>332</v>
      </c>
      <c r="AJ45" s="67">
        <f t="shared" si="5"/>
        <v>164</v>
      </c>
      <c r="AK45" s="67">
        <f t="shared" si="5"/>
        <v>255</v>
      </c>
      <c r="AL45" s="67">
        <f t="shared" si="5"/>
        <v>326</v>
      </c>
      <c r="AM45" s="67">
        <f t="shared" si="5"/>
        <v>57</v>
      </c>
      <c r="AN45" s="67">
        <f t="shared" si="5"/>
        <v>332</v>
      </c>
      <c r="AO45" s="67">
        <f t="shared" si="5"/>
        <v>60</v>
      </c>
      <c r="AP45" s="68"/>
      <c r="AQ45" s="68"/>
      <c r="AR45" s="68"/>
      <c r="AS45" s="68"/>
      <c r="AT45" s="68"/>
      <c r="AU45" s="68"/>
      <c r="AV45" s="68"/>
      <c r="AW45" s="68"/>
      <c r="AX45" s="68"/>
    </row>
    <row r="46" spans="1:50" ht="11.25">
      <c r="A46" s="52"/>
      <c r="B46" s="53"/>
      <c r="C46" s="53"/>
      <c r="D46" s="73"/>
      <c r="E46" s="73"/>
      <c r="F46" s="73"/>
      <c r="G46" s="73"/>
      <c r="H46" s="73"/>
      <c r="I46" s="71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43"/>
      <c r="AQ46" s="43"/>
      <c r="AR46" s="43"/>
      <c r="AS46" s="43"/>
      <c r="AT46" s="43"/>
      <c r="AU46" s="43"/>
      <c r="AV46" s="43"/>
      <c r="AW46" s="43"/>
      <c r="AX46" s="43"/>
    </row>
    <row r="47" spans="1:50" ht="10.5" customHeight="1">
      <c r="A47" s="52"/>
      <c r="B47" s="53"/>
      <c r="C47" s="53"/>
      <c r="D47" s="73"/>
      <c r="E47" s="73"/>
      <c r="F47" s="73"/>
      <c r="G47" s="73"/>
      <c r="H47" s="73"/>
      <c r="I47" s="71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43"/>
      <c r="AQ47" s="43"/>
      <c r="AR47" s="43"/>
      <c r="AS47" s="43"/>
      <c r="AT47" s="43"/>
      <c r="AU47" s="43"/>
      <c r="AV47" s="43"/>
      <c r="AW47" s="43"/>
      <c r="AX47" s="43"/>
    </row>
    <row r="48" spans="1:50" ht="11.25">
      <c r="A48" s="49" t="s">
        <v>13</v>
      </c>
      <c r="B48" s="50" t="s">
        <v>79</v>
      </c>
      <c r="C48" s="49" t="s">
        <v>119</v>
      </c>
      <c r="D48" s="71">
        <v>350</v>
      </c>
      <c r="E48" s="71">
        <v>188</v>
      </c>
      <c r="F48" s="71">
        <v>3</v>
      </c>
      <c r="G48" s="71">
        <v>2</v>
      </c>
      <c r="H48" s="71">
        <f>F48+G48</f>
        <v>5</v>
      </c>
      <c r="I48" s="71">
        <f>E48-H48</f>
        <v>183</v>
      </c>
      <c r="J48" s="63">
        <v>1</v>
      </c>
      <c r="K48" s="63">
        <v>0</v>
      </c>
      <c r="L48" s="63">
        <v>0</v>
      </c>
      <c r="M48" s="63">
        <v>2</v>
      </c>
      <c r="N48" s="63">
        <v>0</v>
      </c>
      <c r="O48" s="63">
        <v>4</v>
      </c>
      <c r="P48" s="63">
        <v>4</v>
      </c>
      <c r="Q48" s="63">
        <v>7</v>
      </c>
      <c r="R48" s="63">
        <v>1</v>
      </c>
      <c r="S48" s="63">
        <v>0</v>
      </c>
      <c r="T48" s="63">
        <v>0</v>
      </c>
      <c r="U48" s="63">
        <v>0</v>
      </c>
      <c r="V48" s="63">
        <v>15</v>
      </c>
      <c r="W48" s="63">
        <v>0</v>
      </c>
      <c r="X48" s="63">
        <v>0</v>
      </c>
      <c r="Y48" s="63">
        <v>1</v>
      </c>
      <c r="Z48" s="63">
        <v>29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3</v>
      </c>
      <c r="AG48" s="63">
        <v>21</v>
      </c>
      <c r="AH48" s="63">
        <v>0</v>
      </c>
      <c r="AI48" s="63">
        <v>5</v>
      </c>
      <c r="AJ48" s="63">
        <v>0</v>
      </c>
      <c r="AK48" s="63">
        <v>2</v>
      </c>
      <c r="AL48" s="63">
        <v>2</v>
      </c>
      <c r="AM48" s="63">
        <v>0</v>
      </c>
      <c r="AN48" s="63">
        <v>4</v>
      </c>
      <c r="AO48" s="63">
        <v>1</v>
      </c>
      <c r="AP48" s="43"/>
      <c r="AQ48" s="43"/>
      <c r="AR48" s="43"/>
      <c r="AS48" s="43"/>
      <c r="AT48" s="43"/>
      <c r="AU48" s="43"/>
      <c r="AV48" s="43"/>
      <c r="AW48" s="43"/>
      <c r="AX48" s="43"/>
    </row>
    <row r="49" spans="1:50" ht="11.25">
      <c r="A49" s="49" t="s">
        <v>13</v>
      </c>
      <c r="B49" s="50" t="s">
        <v>80</v>
      </c>
      <c r="C49" s="49" t="s">
        <v>155</v>
      </c>
      <c r="D49" s="71">
        <v>358</v>
      </c>
      <c r="E49" s="71">
        <v>136</v>
      </c>
      <c r="F49" s="71">
        <v>0</v>
      </c>
      <c r="G49" s="71">
        <v>0</v>
      </c>
      <c r="H49" s="71">
        <f>F49+G49</f>
        <v>0</v>
      </c>
      <c r="I49" s="71">
        <f>E49-H49</f>
        <v>136</v>
      </c>
      <c r="J49" s="63">
        <v>2</v>
      </c>
      <c r="K49" s="63">
        <v>0</v>
      </c>
      <c r="L49" s="63">
        <v>0</v>
      </c>
      <c r="M49" s="63">
        <v>3</v>
      </c>
      <c r="N49" s="63">
        <v>0</v>
      </c>
      <c r="O49" s="63">
        <v>3</v>
      </c>
      <c r="P49" s="63">
        <v>6</v>
      </c>
      <c r="Q49" s="63">
        <v>1</v>
      </c>
      <c r="R49" s="63">
        <v>0</v>
      </c>
      <c r="S49" s="63">
        <v>0</v>
      </c>
      <c r="T49" s="63">
        <v>0</v>
      </c>
      <c r="U49" s="63">
        <v>1</v>
      </c>
      <c r="V49" s="63">
        <v>11</v>
      </c>
      <c r="W49" s="63">
        <v>0</v>
      </c>
      <c r="X49" s="63">
        <v>4</v>
      </c>
      <c r="Y49" s="63">
        <v>0</v>
      </c>
      <c r="Z49" s="63">
        <v>29</v>
      </c>
      <c r="AA49" s="63">
        <v>0</v>
      </c>
      <c r="AB49" s="63">
        <v>1</v>
      </c>
      <c r="AC49" s="63">
        <v>0</v>
      </c>
      <c r="AD49" s="63">
        <v>0</v>
      </c>
      <c r="AE49" s="63">
        <v>1</v>
      </c>
      <c r="AF49" s="63">
        <v>3</v>
      </c>
      <c r="AG49" s="63">
        <v>17</v>
      </c>
      <c r="AH49" s="63">
        <v>1</v>
      </c>
      <c r="AI49" s="63">
        <v>2</v>
      </c>
      <c r="AJ49" s="63">
        <v>0</v>
      </c>
      <c r="AK49" s="63">
        <v>1</v>
      </c>
      <c r="AL49" s="63">
        <v>0</v>
      </c>
      <c r="AM49" s="63">
        <v>0</v>
      </c>
      <c r="AN49" s="63">
        <v>3</v>
      </c>
      <c r="AO49" s="63">
        <v>3</v>
      </c>
      <c r="AP49" s="43"/>
      <c r="AQ49" s="43"/>
      <c r="AR49" s="43"/>
      <c r="AS49" s="43"/>
      <c r="AT49" s="43"/>
      <c r="AU49" s="43"/>
      <c r="AV49" s="43"/>
      <c r="AW49" s="43"/>
      <c r="AX49" s="43"/>
    </row>
    <row r="50" spans="1:50" ht="11.25">
      <c r="A50" s="49" t="s">
        <v>13</v>
      </c>
      <c r="B50" s="50" t="s">
        <v>81</v>
      </c>
      <c r="C50" s="49" t="s">
        <v>155</v>
      </c>
      <c r="D50" s="71">
        <v>355</v>
      </c>
      <c r="E50" s="71">
        <v>168</v>
      </c>
      <c r="F50" s="71">
        <v>2</v>
      </c>
      <c r="G50" s="71">
        <v>0</v>
      </c>
      <c r="H50" s="71">
        <f>F50+G50</f>
        <v>2</v>
      </c>
      <c r="I50" s="71">
        <f>E50-H50</f>
        <v>166</v>
      </c>
      <c r="J50" s="63">
        <v>2</v>
      </c>
      <c r="K50" s="63">
        <v>4</v>
      </c>
      <c r="L50" s="63">
        <v>0</v>
      </c>
      <c r="M50" s="63">
        <v>3</v>
      </c>
      <c r="N50" s="63">
        <v>0</v>
      </c>
      <c r="O50" s="63">
        <v>6</v>
      </c>
      <c r="P50" s="63">
        <v>4</v>
      </c>
      <c r="Q50" s="63">
        <v>4</v>
      </c>
      <c r="R50" s="63">
        <v>0</v>
      </c>
      <c r="S50" s="63">
        <v>1</v>
      </c>
      <c r="T50" s="63">
        <v>1</v>
      </c>
      <c r="U50" s="63">
        <v>0</v>
      </c>
      <c r="V50" s="63">
        <v>14</v>
      </c>
      <c r="W50" s="63">
        <v>0</v>
      </c>
      <c r="X50" s="63">
        <v>1</v>
      </c>
      <c r="Y50" s="63">
        <v>0</v>
      </c>
      <c r="Z50" s="63">
        <v>25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4</v>
      </c>
      <c r="AG50" s="63">
        <v>27</v>
      </c>
      <c r="AH50" s="63">
        <v>0</v>
      </c>
      <c r="AI50" s="63">
        <v>5</v>
      </c>
      <c r="AJ50" s="63">
        <v>0</v>
      </c>
      <c r="AK50" s="63">
        <v>1</v>
      </c>
      <c r="AL50" s="63">
        <v>0</v>
      </c>
      <c r="AM50" s="63">
        <v>2</v>
      </c>
      <c r="AN50" s="63">
        <v>1</v>
      </c>
      <c r="AO50" s="63">
        <v>1</v>
      </c>
      <c r="AP50" s="43"/>
      <c r="AQ50" s="43"/>
      <c r="AR50" s="43"/>
      <c r="AS50" s="43"/>
      <c r="AT50" s="43"/>
      <c r="AU50" s="43"/>
      <c r="AV50" s="43"/>
      <c r="AW50" s="43"/>
      <c r="AX50" s="43"/>
    </row>
    <row r="51" spans="1:50" s="56" customFormat="1" ht="12" customHeight="1">
      <c r="A51" s="66" t="s">
        <v>118</v>
      </c>
      <c r="B51" s="66"/>
      <c r="C51" s="66"/>
      <c r="D51" s="75">
        <f aca="true" t="shared" si="6" ref="D51:AO51">SUM(D48:D50)</f>
        <v>1063</v>
      </c>
      <c r="E51" s="75">
        <f t="shared" si="6"/>
        <v>492</v>
      </c>
      <c r="F51" s="75">
        <f t="shared" si="6"/>
        <v>5</v>
      </c>
      <c r="G51" s="75">
        <f t="shared" si="6"/>
        <v>2</v>
      </c>
      <c r="H51" s="75">
        <f t="shared" si="6"/>
        <v>7</v>
      </c>
      <c r="I51" s="75">
        <f t="shared" si="6"/>
        <v>485</v>
      </c>
      <c r="J51" s="67">
        <f t="shared" si="6"/>
        <v>5</v>
      </c>
      <c r="K51" s="67">
        <f t="shared" si="6"/>
        <v>4</v>
      </c>
      <c r="L51" s="67">
        <f t="shared" si="6"/>
        <v>0</v>
      </c>
      <c r="M51" s="67">
        <f t="shared" si="6"/>
        <v>8</v>
      </c>
      <c r="N51" s="67">
        <f t="shared" si="6"/>
        <v>0</v>
      </c>
      <c r="O51" s="67">
        <f t="shared" si="6"/>
        <v>13</v>
      </c>
      <c r="P51" s="67">
        <f t="shared" si="6"/>
        <v>14</v>
      </c>
      <c r="Q51" s="67">
        <f t="shared" si="6"/>
        <v>12</v>
      </c>
      <c r="R51" s="67">
        <f t="shared" si="6"/>
        <v>1</v>
      </c>
      <c r="S51" s="67">
        <f t="shared" si="6"/>
        <v>1</v>
      </c>
      <c r="T51" s="67">
        <f t="shared" si="6"/>
        <v>1</v>
      </c>
      <c r="U51" s="67">
        <f t="shared" si="6"/>
        <v>1</v>
      </c>
      <c r="V51" s="67">
        <f t="shared" si="6"/>
        <v>40</v>
      </c>
      <c r="W51" s="67">
        <f t="shared" si="6"/>
        <v>0</v>
      </c>
      <c r="X51" s="67">
        <f t="shared" si="6"/>
        <v>5</v>
      </c>
      <c r="Y51" s="67">
        <f t="shared" si="6"/>
        <v>1</v>
      </c>
      <c r="Z51" s="67">
        <f t="shared" si="6"/>
        <v>83</v>
      </c>
      <c r="AA51" s="67">
        <f t="shared" si="6"/>
        <v>0</v>
      </c>
      <c r="AB51" s="67">
        <f t="shared" si="6"/>
        <v>1</v>
      </c>
      <c r="AC51" s="67">
        <f t="shared" si="6"/>
        <v>0</v>
      </c>
      <c r="AD51" s="67">
        <f t="shared" si="6"/>
        <v>0</v>
      </c>
      <c r="AE51" s="67">
        <f t="shared" si="6"/>
        <v>1</v>
      </c>
      <c r="AF51" s="67">
        <f t="shared" si="6"/>
        <v>10</v>
      </c>
      <c r="AG51" s="67">
        <f t="shared" si="6"/>
        <v>65</v>
      </c>
      <c r="AH51" s="67">
        <f t="shared" si="6"/>
        <v>1</v>
      </c>
      <c r="AI51" s="67">
        <f t="shared" si="6"/>
        <v>12</v>
      </c>
      <c r="AJ51" s="67">
        <f t="shared" si="6"/>
        <v>0</v>
      </c>
      <c r="AK51" s="67">
        <f t="shared" si="6"/>
        <v>4</v>
      </c>
      <c r="AL51" s="67">
        <f t="shared" si="6"/>
        <v>2</v>
      </c>
      <c r="AM51" s="67">
        <f t="shared" si="6"/>
        <v>2</v>
      </c>
      <c r="AN51" s="67">
        <f t="shared" si="6"/>
        <v>8</v>
      </c>
      <c r="AO51" s="67">
        <f t="shared" si="6"/>
        <v>5</v>
      </c>
      <c r="AP51" s="68"/>
      <c r="AQ51" s="68"/>
      <c r="AR51" s="68"/>
      <c r="AS51" s="68"/>
      <c r="AT51" s="68"/>
      <c r="AU51" s="68"/>
      <c r="AV51" s="68"/>
      <c r="AW51" s="68"/>
      <c r="AX51" s="68"/>
    </row>
    <row r="52" spans="1:50" ht="11.25">
      <c r="A52" s="52"/>
      <c r="B52" s="53"/>
      <c r="C52" s="53"/>
      <c r="D52" s="73"/>
      <c r="E52" s="73"/>
      <c r="F52" s="73"/>
      <c r="G52" s="73"/>
      <c r="H52" s="73"/>
      <c r="I52" s="71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43"/>
      <c r="AQ52" s="43"/>
      <c r="AR52" s="43"/>
      <c r="AS52" s="43"/>
      <c r="AT52" s="43"/>
      <c r="AU52" s="43"/>
      <c r="AV52" s="43"/>
      <c r="AW52" s="43"/>
      <c r="AX52" s="43"/>
    </row>
    <row r="53" spans="1:50" ht="10.5" customHeight="1">
      <c r="A53" s="52"/>
      <c r="B53" s="53"/>
      <c r="C53" s="53"/>
      <c r="D53" s="73"/>
      <c r="E53" s="73"/>
      <c r="F53" s="73"/>
      <c r="G53" s="73"/>
      <c r="H53" s="73"/>
      <c r="I53" s="71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43"/>
      <c r="AQ53" s="43"/>
      <c r="AR53" s="43"/>
      <c r="AS53" s="43"/>
      <c r="AT53" s="43"/>
      <c r="AU53" s="43"/>
      <c r="AV53" s="43"/>
      <c r="AW53" s="43"/>
      <c r="AX53" s="43"/>
    </row>
    <row r="54" spans="1:50" ht="11.25">
      <c r="A54" s="49" t="s">
        <v>16</v>
      </c>
      <c r="B54" s="50" t="s">
        <v>82</v>
      </c>
      <c r="C54" s="49" t="s">
        <v>84</v>
      </c>
      <c r="D54" s="71">
        <v>379</v>
      </c>
      <c r="E54" s="71">
        <v>148</v>
      </c>
      <c r="F54" s="71">
        <v>0</v>
      </c>
      <c r="G54" s="71">
        <v>0</v>
      </c>
      <c r="H54" s="71">
        <f>F54+G54</f>
        <v>0</v>
      </c>
      <c r="I54" s="71">
        <f>E54-H54</f>
        <v>148</v>
      </c>
      <c r="J54" s="63">
        <v>0</v>
      </c>
      <c r="K54" s="63">
        <v>5</v>
      </c>
      <c r="L54" s="63">
        <v>0</v>
      </c>
      <c r="M54" s="63">
        <v>1</v>
      </c>
      <c r="N54" s="63">
        <v>0</v>
      </c>
      <c r="O54" s="63">
        <v>0</v>
      </c>
      <c r="P54" s="63">
        <v>6</v>
      </c>
      <c r="Q54" s="63">
        <v>38</v>
      </c>
      <c r="R54" s="63">
        <v>0</v>
      </c>
      <c r="S54" s="63">
        <v>0</v>
      </c>
      <c r="T54" s="63">
        <v>0</v>
      </c>
      <c r="U54" s="63">
        <v>2</v>
      </c>
      <c r="V54" s="63">
        <v>1</v>
      </c>
      <c r="W54" s="63">
        <v>1</v>
      </c>
      <c r="X54" s="63">
        <v>1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2</v>
      </c>
      <c r="AH54" s="63">
        <v>4</v>
      </c>
      <c r="AI54" s="63">
        <v>1</v>
      </c>
      <c r="AJ54" s="63">
        <v>0</v>
      </c>
      <c r="AK54" s="63">
        <v>1</v>
      </c>
      <c r="AL54" s="63">
        <v>2</v>
      </c>
      <c r="AM54" s="63">
        <v>0</v>
      </c>
      <c r="AN54" s="63">
        <v>4</v>
      </c>
      <c r="AO54" s="63">
        <v>2</v>
      </c>
      <c r="AP54" s="43"/>
      <c r="AQ54" s="43"/>
      <c r="AR54" s="43"/>
      <c r="AS54" s="43"/>
      <c r="AT54" s="43"/>
      <c r="AU54" s="43"/>
      <c r="AV54" s="43"/>
      <c r="AW54" s="43"/>
      <c r="AX54" s="43"/>
    </row>
    <row r="55" spans="1:50" ht="11.25">
      <c r="A55" s="49" t="s">
        <v>16</v>
      </c>
      <c r="B55" s="50" t="s">
        <v>83</v>
      </c>
      <c r="C55" s="49" t="s">
        <v>84</v>
      </c>
      <c r="D55" s="71">
        <v>392</v>
      </c>
      <c r="E55" s="71">
        <v>144</v>
      </c>
      <c r="F55" s="71">
        <v>1</v>
      </c>
      <c r="G55" s="71">
        <v>0</v>
      </c>
      <c r="H55" s="71">
        <f>F55+G55</f>
        <v>1</v>
      </c>
      <c r="I55" s="71">
        <f>E55-H55</f>
        <v>143</v>
      </c>
      <c r="J55" s="63">
        <v>1</v>
      </c>
      <c r="K55" s="63">
        <v>2</v>
      </c>
      <c r="L55" s="63">
        <v>0</v>
      </c>
      <c r="M55" s="63">
        <v>0</v>
      </c>
      <c r="N55" s="63">
        <v>2</v>
      </c>
      <c r="O55" s="63">
        <v>1</v>
      </c>
      <c r="P55" s="63">
        <v>0</v>
      </c>
      <c r="Q55" s="63">
        <v>25</v>
      </c>
      <c r="R55" s="63">
        <v>1</v>
      </c>
      <c r="S55" s="63">
        <v>0</v>
      </c>
      <c r="T55" s="63">
        <v>0</v>
      </c>
      <c r="U55" s="63">
        <v>0</v>
      </c>
      <c r="V55" s="63">
        <v>5</v>
      </c>
      <c r="W55" s="63">
        <v>2</v>
      </c>
      <c r="X55" s="63">
        <v>1</v>
      </c>
      <c r="Y55" s="63">
        <v>0</v>
      </c>
      <c r="Z55" s="63">
        <v>0</v>
      </c>
      <c r="AA55" s="63">
        <v>0</v>
      </c>
      <c r="AB55" s="63">
        <v>1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1</v>
      </c>
      <c r="AJ55" s="63">
        <v>0</v>
      </c>
      <c r="AK55" s="63">
        <v>2</v>
      </c>
      <c r="AL55" s="63">
        <v>0</v>
      </c>
      <c r="AM55" s="63">
        <v>0</v>
      </c>
      <c r="AN55" s="63">
        <v>1</v>
      </c>
      <c r="AO55" s="63">
        <v>4</v>
      </c>
      <c r="AP55" s="43"/>
      <c r="AQ55" s="43"/>
      <c r="AR55" s="43"/>
      <c r="AS55" s="43"/>
      <c r="AT55" s="43"/>
      <c r="AU55" s="43"/>
      <c r="AV55" s="43"/>
      <c r="AW55" s="43"/>
      <c r="AX55" s="43"/>
    </row>
    <row r="56" spans="1:50" s="56" customFormat="1" ht="11.25">
      <c r="A56" s="66" t="s">
        <v>118</v>
      </c>
      <c r="B56" s="66"/>
      <c r="C56" s="66"/>
      <c r="D56" s="75">
        <f aca="true" t="shared" si="7" ref="D56:AO56">SUM(D54:D55)</f>
        <v>771</v>
      </c>
      <c r="E56" s="75">
        <f t="shared" si="7"/>
        <v>292</v>
      </c>
      <c r="F56" s="75">
        <f t="shared" si="7"/>
        <v>1</v>
      </c>
      <c r="G56" s="75">
        <f t="shared" si="7"/>
        <v>0</v>
      </c>
      <c r="H56" s="75">
        <f t="shared" si="7"/>
        <v>1</v>
      </c>
      <c r="I56" s="75">
        <f t="shared" si="7"/>
        <v>291</v>
      </c>
      <c r="J56" s="67">
        <f t="shared" si="7"/>
        <v>1</v>
      </c>
      <c r="K56" s="67">
        <f t="shared" si="7"/>
        <v>7</v>
      </c>
      <c r="L56" s="67">
        <f t="shared" si="7"/>
        <v>0</v>
      </c>
      <c r="M56" s="67">
        <f t="shared" si="7"/>
        <v>1</v>
      </c>
      <c r="N56" s="67">
        <f t="shared" si="7"/>
        <v>2</v>
      </c>
      <c r="O56" s="67">
        <f t="shared" si="7"/>
        <v>1</v>
      </c>
      <c r="P56" s="67">
        <f t="shared" si="7"/>
        <v>6</v>
      </c>
      <c r="Q56" s="67">
        <f t="shared" si="7"/>
        <v>63</v>
      </c>
      <c r="R56" s="67">
        <f t="shared" si="7"/>
        <v>1</v>
      </c>
      <c r="S56" s="67">
        <f t="shared" si="7"/>
        <v>0</v>
      </c>
      <c r="T56" s="67">
        <f t="shared" si="7"/>
        <v>0</v>
      </c>
      <c r="U56" s="67">
        <f t="shared" si="7"/>
        <v>2</v>
      </c>
      <c r="V56" s="67">
        <f t="shared" si="7"/>
        <v>6</v>
      </c>
      <c r="W56" s="67">
        <f t="shared" si="7"/>
        <v>3</v>
      </c>
      <c r="X56" s="67">
        <f t="shared" si="7"/>
        <v>2</v>
      </c>
      <c r="Y56" s="67">
        <f t="shared" si="7"/>
        <v>0</v>
      </c>
      <c r="Z56" s="67">
        <f t="shared" si="7"/>
        <v>0</v>
      </c>
      <c r="AA56" s="67">
        <f t="shared" si="7"/>
        <v>0</v>
      </c>
      <c r="AB56" s="67">
        <f t="shared" si="7"/>
        <v>1</v>
      </c>
      <c r="AC56" s="67">
        <f t="shared" si="7"/>
        <v>0</v>
      </c>
      <c r="AD56" s="67">
        <f t="shared" si="7"/>
        <v>0</v>
      </c>
      <c r="AE56" s="67">
        <f t="shared" si="7"/>
        <v>0</v>
      </c>
      <c r="AF56" s="67">
        <f t="shared" si="7"/>
        <v>0</v>
      </c>
      <c r="AG56" s="67">
        <f t="shared" si="7"/>
        <v>2</v>
      </c>
      <c r="AH56" s="67">
        <f t="shared" si="7"/>
        <v>4</v>
      </c>
      <c r="AI56" s="67">
        <f t="shared" si="7"/>
        <v>2</v>
      </c>
      <c r="AJ56" s="67">
        <f t="shared" si="7"/>
        <v>0</v>
      </c>
      <c r="AK56" s="67">
        <f t="shared" si="7"/>
        <v>3</v>
      </c>
      <c r="AL56" s="67">
        <f t="shared" si="7"/>
        <v>2</v>
      </c>
      <c r="AM56" s="67">
        <f t="shared" si="7"/>
        <v>0</v>
      </c>
      <c r="AN56" s="67">
        <f t="shared" si="7"/>
        <v>5</v>
      </c>
      <c r="AO56" s="67">
        <f t="shared" si="7"/>
        <v>6</v>
      </c>
      <c r="AP56" s="68"/>
      <c r="AQ56" s="68"/>
      <c r="AR56" s="68"/>
      <c r="AS56" s="68"/>
      <c r="AT56" s="68"/>
      <c r="AU56" s="68"/>
      <c r="AV56" s="68"/>
      <c r="AW56" s="68"/>
      <c r="AX56" s="68"/>
    </row>
    <row r="57" spans="1:50" ht="11.25">
      <c r="A57" s="52"/>
      <c r="B57" s="53"/>
      <c r="C57" s="53"/>
      <c r="D57" s="73"/>
      <c r="E57" s="73"/>
      <c r="F57" s="73"/>
      <c r="G57" s="73"/>
      <c r="H57" s="73"/>
      <c r="I57" s="71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43"/>
      <c r="AQ57" s="43"/>
      <c r="AR57" s="43"/>
      <c r="AS57" s="43"/>
      <c r="AT57" s="43"/>
      <c r="AU57" s="43"/>
      <c r="AV57" s="43"/>
      <c r="AW57" s="43"/>
      <c r="AX57" s="43"/>
    </row>
    <row r="58" spans="1:41" s="56" customFormat="1" ht="11.25">
      <c r="A58" s="66" t="s">
        <v>121</v>
      </c>
      <c r="B58" s="66"/>
      <c r="C58" s="66"/>
      <c r="D58" s="76">
        <f aca="true" t="shared" si="8" ref="D58:AO58">D56+D51+D45+D19</f>
        <v>14397</v>
      </c>
      <c r="E58" s="76">
        <f t="shared" si="8"/>
        <v>6921</v>
      </c>
      <c r="F58" s="76">
        <f t="shared" si="8"/>
        <v>92</v>
      </c>
      <c r="G58" s="76">
        <f t="shared" si="8"/>
        <v>74</v>
      </c>
      <c r="H58" s="76">
        <f t="shared" si="8"/>
        <v>166</v>
      </c>
      <c r="I58" s="76">
        <f t="shared" si="8"/>
        <v>6755</v>
      </c>
      <c r="J58" s="57">
        <f t="shared" si="8"/>
        <v>304</v>
      </c>
      <c r="K58" s="57">
        <f t="shared" si="8"/>
        <v>47</v>
      </c>
      <c r="L58" s="57">
        <f t="shared" si="8"/>
        <v>17</v>
      </c>
      <c r="M58" s="57">
        <f t="shared" si="8"/>
        <v>168</v>
      </c>
      <c r="N58" s="57">
        <f t="shared" si="8"/>
        <v>72</v>
      </c>
      <c r="O58" s="57">
        <f t="shared" si="8"/>
        <v>37</v>
      </c>
      <c r="P58" s="57">
        <f t="shared" si="8"/>
        <v>449</v>
      </c>
      <c r="Q58" s="57">
        <f t="shared" si="8"/>
        <v>193</v>
      </c>
      <c r="R58" s="57">
        <f t="shared" si="8"/>
        <v>100</v>
      </c>
      <c r="S58" s="57">
        <f t="shared" si="8"/>
        <v>151</v>
      </c>
      <c r="T58" s="57">
        <f t="shared" si="8"/>
        <v>83</v>
      </c>
      <c r="U58" s="57">
        <f t="shared" si="8"/>
        <v>235</v>
      </c>
      <c r="V58" s="57">
        <f t="shared" si="8"/>
        <v>453</v>
      </c>
      <c r="W58" s="57">
        <f t="shared" si="8"/>
        <v>148</v>
      </c>
      <c r="X58" s="57">
        <f t="shared" si="8"/>
        <v>106</v>
      </c>
      <c r="Y58" s="57">
        <f t="shared" si="8"/>
        <v>272</v>
      </c>
      <c r="Z58" s="57">
        <f t="shared" si="8"/>
        <v>125</v>
      </c>
      <c r="AA58" s="57">
        <f t="shared" si="8"/>
        <v>110</v>
      </c>
      <c r="AB58" s="57">
        <f t="shared" si="8"/>
        <v>93</v>
      </c>
      <c r="AC58" s="57">
        <f t="shared" si="8"/>
        <v>224</v>
      </c>
      <c r="AD58" s="57">
        <f t="shared" si="8"/>
        <v>284</v>
      </c>
      <c r="AE58" s="57">
        <f t="shared" si="8"/>
        <v>96</v>
      </c>
      <c r="AF58" s="57">
        <f t="shared" si="8"/>
        <v>347</v>
      </c>
      <c r="AG58" s="57">
        <f t="shared" si="8"/>
        <v>130</v>
      </c>
      <c r="AH58" s="57">
        <f t="shared" si="8"/>
        <v>182</v>
      </c>
      <c r="AI58" s="57">
        <f t="shared" si="8"/>
        <v>417</v>
      </c>
      <c r="AJ58" s="57">
        <f t="shared" si="8"/>
        <v>166</v>
      </c>
      <c r="AK58" s="57">
        <f t="shared" si="8"/>
        <v>294</v>
      </c>
      <c r="AL58" s="57">
        <f t="shared" si="8"/>
        <v>375</v>
      </c>
      <c r="AM58" s="57">
        <f t="shared" si="8"/>
        <v>144</v>
      </c>
      <c r="AN58" s="57">
        <f t="shared" si="8"/>
        <v>370</v>
      </c>
      <c r="AO58" s="57">
        <f t="shared" si="8"/>
        <v>137</v>
      </c>
    </row>
    <row r="60" spans="10:11" ht="10.5" customHeight="1">
      <c r="J60" s="44"/>
      <c r="K60" s="44"/>
    </row>
  </sheetData>
  <printOptions gridLines="1"/>
  <pageMargins left="0.15748031496062992" right="0.15748031496062992" top="0.3937007874015748" bottom="0.3937007874015748" header="0" footer="0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0"/>
  <sheetViews>
    <sheetView tabSelected="1" workbookViewId="0" topLeftCell="AG1">
      <selection activeCell="AW38" sqref="AW38"/>
    </sheetView>
  </sheetViews>
  <sheetFormatPr defaultColWidth="9.140625" defaultRowHeight="12.75"/>
  <cols>
    <col min="1" max="1" width="13.28125" style="45" customWidth="1"/>
    <col min="2" max="2" width="7.421875" style="45" customWidth="1"/>
    <col min="3" max="3" width="12.28125" style="45" customWidth="1"/>
    <col min="4" max="5" width="6.28125" style="74" bestFit="1" customWidth="1"/>
    <col min="6" max="6" width="5.57421875" style="74" bestFit="1" customWidth="1"/>
    <col min="7" max="7" width="5.421875" style="74" bestFit="1" customWidth="1"/>
    <col min="8" max="8" width="10.421875" style="74" bestFit="1" customWidth="1"/>
    <col min="9" max="9" width="6.57421875" style="74" bestFit="1" customWidth="1"/>
    <col min="10" max="10" width="8.421875" style="45" bestFit="1" customWidth="1"/>
    <col min="11" max="11" width="8.140625" style="45" bestFit="1" customWidth="1"/>
    <col min="12" max="12" width="8.7109375" style="45" bestFit="1" customWidth="1"/>
    <col min="13" max="13" width="10.7109375" style="45" customWidth="1"/>
    <col min="14" max="14" width="7.8515625" style="45" bestFit="1" customWidth="1"/>
    <col min="15" max="15" width="8.00390625" style="45" bestFit="1" customWidth="1"/>
    <col min="16" max="16" width="10.00390625" style="45" bestFit="1" customWidth="1"/>
    <col min="17" max="17" width="7.7109375" style="45" bestFit="1" customWidth="1"/>
    <col min="18" max="18" width="7.00390625" style="45" bestFit="1" customWidth="1"/>
    <col min="19" max="19" width="10.140625" style="45" bestFit="1" customWidth="1"/>
    <col min="20" max="20" width="9.421875" style="45" bestFit="1" customWidth="1"/>
    <col min="21" max="21" width="8.421875" style="45" bestFit="1" customWidth="1"/>
    <col min="22" max="22" width="9.421875" style="45" bestFit="1" customWidth="1"/>
    <col min="23" max="23" width="10.28125" style="45" bestFit="1" customWidth="1"/>
    <col min="24" max="24" width="10.421875" style="45" bestFit="1" customWidth="1"/>
    <col min="25" max="25" width="9.421875" style="45" bestFit="1" customWidth="1"/>
    <col min="26" max="26" width="10.140625" style="45" bestFit="1" customWidth="1"/>
    <col min="27" max="27" width="10.421875" style="45" bestFit="1" customWidth="1"/>
    <col min="28" max="28" width="8.28125" style="45" bestFit="1" customWidth="1"/>
    <col min="29" max="29" width="10.57421875" style="45" bestFit="1" customWidth="1"/>
    <col min="30" max="30" width="11.140625" style="45" bestFit="1" customWidth="1"/>
    <col min="31" max="31" width="8.28125" style="45" bestFit="1" customWidth="1"/>
    <col min="32" max="32" width="6.421875" style="45" bestFit="1" customWidth="1"/>
    <col min="33" max="33" width="8.28125" style="45" bestFit="1" customWidth="1"/>
    <col min="34" max="34" width="9.8515625" style="45" bestFit="1" customWidth="1"/>
    <col min="35" max="35" width="9.57421875" style="45" bestFit="1" customWidth="1"/>
    <col min="36" max="36" width="10.28125" style="45" bestFit="1" customWidth="1"/>
    <col min="37" max="37" width="8.8515625" style="45" bestFit="1" customWidth="1"/>
    <col min="38" max="38" width="10.28125" style="45" bestFit="1" customWidth="1"/>
    <col min="39" max="41" width="10.7109375" style="45" customWidth="1"/>
    <col min="42" max="42" width="10.00390625" style="45" bestFit="1" customWidth="1"/>
    <col min="43" max="43" width="8.28125" style="45" bestFit="1" customWidth="1"/>
    <col min="44" max="44" width="10.57421875" style="45" bestFit="1" customWidth="1"/>
    <col min="45" max="45" width="8.8515625" style="45" bestFit="1" customWidth="1"/>
    <col min="46" max="46" width="10.00390625" style="45" bestFit="1" customWidth="1"/>
    <col min="47" max="47" width="8.8515625" style="45" bestFit="1" customWidth="1"/>
    <col min="48" max="48" width="7.8515625" style="45" bestFit="1" customWidth="1"/>
    <col min="49" max="49" width="7.57421875" style="45" bestFit="1" customWidth="1"/>
    <col min="50" max="50" width="9.8515625" style="45" bestFit="1" customWidth="1"/>
    <col min="51" max="16384" width="10.7109375" style="45" customWidth="1"/>
  </cols>
  <sheetData>
    <row r="1" spans="1:50" ht="11.25">
      <c r="A1" s="60" t="s">
        <v>156</v>
      </c>
      <c r="B1" s="60"/>
      <c r="C1" s="60"/>
      <c r="D1" s="70"/>
      <c r="E1" s="70"/>
      <c r="F1" s="70"/>
      <c r="G1" s="70"/>
      <c r="H1" s="70"/>
      <c r="I1" s="7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</row>
    <row r="2" spans="1:50" ht="42.75" customHeight="1">
      <c r="A2" s="46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46" t="s">
        <v>5</v>
      </c>
      <c r="G2" s="46" t="s">
        <v>6</v>
      </c>
      <c r="H2" s="46" t="s">
        <v>7</v>
      </c>
      <c r="I2" s="46" t="s">
        <v>8</v>
      </c>
      <c r="J2" s="46" t="s">
        <v>157</v>
      </c>
      <c r="K2" s="46" t="s">
        <v>158</v>
      </c>
      <c r="L2" s="46" t="s">
        <v>159</v>
      </c>
      <c r="M2" s="62" t="s">
        <v>160</v>
      </c>
      <c r="N2" s="62" t="s">
        <v>161</v>
      </c>
      <c r="O2" s="62" t="s">
        <v>162</v>
      </c>
      <c r="P2" s="62" t="s">
        <v>163</v>
      </c>
      <c r="Q2" s="62" t="s">
        <v>164</v>
      </c>
      <c r="R2" s="62" t="s">
        <v>165</v>
      </c>
      <c r="S2" s="62" t="s">
        <v>166</v>
      </c>
      <c r="T2" s="62" t="s">
        <v>167</v>
      </c>
      <c r="U2" s="62" t="s">
        <v>168</v>
      </c>
      <c r="V2" s="62" t="s">
        <v>169</v>
      </c>
      <c r="W2" s="62" t="s">
        <v>170</v>
      </c>
      <c r="X2" s="62" t="s">
        <v>171</v>
      </c>
      <c r="Y2" s="62" t="s">
        <v>172</v>
      </c>
      <c r="Z2" s="62" t="s">
        <v>173</v>
      </c>
      <c r="AA2" s="62" t="s">
        <v>174</v>
      </c>
      <c r="AB2" s="62" t="s">
        <v>175</v>
      </c>
      <c r="AC2" s="62" t="s">
        <v>176</v>
      </c>
      <c r="AD2" s="62" t="s">
        <v>177</v>
      </c>
      <c r="AE2" s="62" t="s">
        <v>178</v>
      </c>
      <c r="AF2" s="62" t="s">
        <v>179</v>
      </c>
      <c r="AG2" s="62" t="s">
        <v>180</v>
      </c>
      <c r="AH2" s="62" t="s">
        <v>181</v>
      </c>
      <c r="AI2" s="62" t="s">
        <v>182</v>
      </c>
      <c r="AJ2" s="62" t="s">
        <v>183</v>
      </c>
      <c r="AK2" s="62" t="s">
        <v>184</v>
      </c>
      <c r="AL2" s="62" t="s">
        <v>185</v>
      </c>
      <c r="AM2" s="62" t="s">
        <v>186</v>
      </c>
      <c r="AN2" s="62" t="s">
        <v>187</v>
      </c>
      <c r="AO2" s="62" t="s">
        <v>188</v>
      </c>
      <c r="AP2" s="62" t="s">
        <v>189</v>
      </c>
      <c r="AQ2" s="62" t="s">
        <v>190</v>
      </c>
      <c r="AR2" s="62" t="s">
        <v>191</v>
      </c>
      <c r="AS2" s="62" t="s">
        <v>192</v>
      </c>
      <c r="AT2" s="62" t="s">
        <v>193</v>
      </c>
      <c r="AU2" s="62" t="s">
        <v>194</v>
      </c>
      <c r="AV2" s="62" t="s">
        <v>195</v>
      </c>
      <c r="AW2" s="62" t="s">
        <v>196</v>
      </c>
      <c r="AX2" s="62" t="s">
        <v>197</v>
      </c>
    </row>
    <row r="3" spans="1:50" ht="11.25">
      <c r="A3" s="49" t="s">
        <v>9</v>
      </c>
      <c r="B3" s="50" t="s">
        <v>20</v>
      </c>
      <c r="C3" s="49" t="s">
        <v>36</v>
      </c>
      <c r="D3" s="71">
        <v>324</v>
      </c>
      <c r="E3" s="71">
        <v>160</v>
      </c>
      <c r="F3" s="71">
        <v>2</v>
      </c>
      <c r="G3" s="71">
        <v>4</v>
      </c>
      <c r="H3" s="71">
        <f aca="true" t="shared" si="0" ref="H3:H19">F3+G3</f>
        <v>6</v>
      </c>
      <c r="I3" s="71">
        <f aca="true" t="shared" si="1" ref="I3:I19">E3-H3</f>
        <v>154</v>
      </c>
      <c r="J3" s="63">
        <v>48</v>
      </c>
      <c r="K3" s="63">
        <v>0</v>
      </c>
      <c r="L3" s="63">
        <v>2</v>
      </c>
      <c r="M3" s="63">
        <v>0</v>
      </c>
      <c r="N3" s="63">
        <v>2</v>
      </c>
      <c r="O3" s="63">
        <v>0</v>
      </c>
      <c r="P3" s="63">
        <v>6</v>
      </c>
      <c r="Q3" s="63">
        <v>2</v>
      </c>
      <c r="R3" s="63">
        <v>1</v>
      </c>
      <c r="S3" s="63">
        <v>0</v>
      </c>
      <c r="T3" s="63">
        <v>4</v>
      </c>
      <c r="U3" s="63">
        <v>0</v>
      </c>
      <c r="V3" s="63">
        <v>0</v>
      </c>
      <c r="W3" s="63">
        <v>0</v>
      </c>
      <c r="X3" s="63">
        <v>0</v>
      </c>
      <c r="Y3" s="63">
        <v>11</v>
      </c>
      <c r="Z3" s="63">
        <v>1</v>
      </c>
      <c r="AA3" s="63">
        <v>2</v>
      </c>
      <c r="AB3" s="63">
        <v>0</v>
      </c>
      <c r="AC3" s="63">
        <v>1</v>
      </c>
      <c r="AD3" s="63">
        <v>1</v>
      </c>
      <c r="AE3" s="63">
        <v>7</v>
      </c>
      <c r="AF3" s="63">
        <v>0</v>
      </c>
      <c r="AG3" s="63">
        <v>6</v>
      </c>
      <c r="AH3" s="63">
        <v>0</v>
      </c>
      <c r="AI3" s="63">
        <v>7</v>
      </c>
      <c r="AJ3" s="63">
        <v>0</v>
      </c>
      <c r="AK3" s="63">
        <v>1</v>
      </c>
      <c r="AL3" s="63">
        <v>0</v>
      </c>
      <c r="AM3" s="63">
        <v>1</v>
      </c>
      <c r="AN3" s="63">
        <v>0</v>
      </c>
      <c r="AO3" s="63">
        <v>3</v>
      </c>
      <c r="AP3" s="63">
        <v>4</v>
      </c>
      <c r="AQ3" s="63">
        <v>10</v>
      </c>
      <c r="AR3" s="63">
        <v>1</v>
      </c>
      <c r="AS3" s="63">
        <v>2</v>
      </c>
      <c r="AT3" s="63">
        <v>1</v>
      </c>
      <c r="AU3" s="63">
        <v>4</v>
      </c>
      <c r="AV3" s="63">
        <v>0</v>
      </c>
      <c r="AW3" s="63">
        <v>8</v>
      </c>
      <c r="AX3" s="63">
        <v>0</v>
      </c>
    </row>
    <row r="4" spans="1:50" ht="11.25">
      <c r="A4" s="49" t="s">
        <v>9</v>
      </c>
      <c r="B4" s="50" t="s">
        <v>21</v>
      </c>
      <c r="C4" s="49" t="s">
        <v>36</v>
      </c>
      <c r="D4" s="71">
        <v>322</v>
      </c>
      <c r="E4" s="71">
        <v>145</v>
      </c>
      <c r="F4" s="71">
        <v>2</v>
      </c>
      <c r="G4" s="71">
        <v>1</v>
      </c>
      <c r="H4" s="71">
        <f t="shared" si="0"/>
        <v>3</v>
      </c>
      <c r="I4" s="71">
        <f t="shared" si="1"/>
        <v>142</v>
      </c>
      <c r="J4" s="63">
        <v>55</v>
      </c>
      <c r="K4" s="63">
        <v>0</v>
      </c>
      <c r="L4" s="63">
        <v>3</v>
      </c>
      <c r="M4" s="63">
        <v>0</v>
      </c>
      <c r="N4" s="63">
        <v>0</v>
      </c>
      <c r="O4" s="63">
        <v>1</v>
      </c>
      <c r="P4" s="63">
        <v>3</v>
      </c>
      <c r="Q4" s="63">
        <v>0</v>
      </c>
      <c r="R4" s="63">
        <v>0</v>
      </c>
      <c r="S4" s="63">
        <v>2</v>
      </c>
      <c r="T4" s="63">
        <v>1</v>
      </c>
      <c r="U4" s="63">
        <v>0</v>
      </c>
      <c r="V4" s="63">
        <v>1</v>
      </c>
      <c r="W4" s="63">
        <v>0</v>
      </c>
      <c r="X4" s="63">
        <v>0</v>
      </c>
      <c r="Y4" s="63">
        <v>28</v>
      </c>
      <c r="Z4" s="63">
        <v>0</v>
      </c>
      <c r="AA4" s="63">
        <v>0</v>
      </c>
      <c r="AB4" s="63">
        <v>1</v>
      </c>
      <c r="AC4" s="63">
        <v>10</v>
      </c>
      <c r="AD4" s="63">
        <v>0</v>
      </c>
      <c r="AE4" s="63">
        <v>11</v>
      </c>
      <c r="AF4" s="63">
        <v>0</v>
      </c>
      <c r="AG4" s="63">
        <v>0</v>
      </c>
      <c r="AH4" s="63">
        <v>0</v>
      </c>
      <c r="AI4" s="63">
        <v>3</v>
      </c>
      <c r="AJ4" s="63">
        <v>0</v>
      </c>
      <c r="AK4" s="63">
        <v>5</v>
      </c>
      <c r="AL4" s="63">
        <v>0</v>
      </c>
      <c r="AM4" s="63">
        <v>0</v>
      </c>
      <c r="AN4" s="63">
        <v>0</v>
      </c>
      <c r="AO4" s="63">
        <v>5</v>
      </c>
      <c r="AP4" s="63">
        <v>2</v>
      </c>
      <c r="AQ4" s="63">
        <v>8</v>
      </c>
      <c r="AR4" s="63">
        <v>5</v>
      </c>
      <c r="AS4" s="63">
        <v>5</v>
      </c>
      <c r="AT4" s="63">
        <v>0</v>
      </c>
      <c r="AU4" s="63">
        <v>3</v>
      </c>
      <c r="AV4" s="63">
        <v>0</v>
      </c>
      <c r="AW4" s="63">
        <v>5</v>
      </c>
      <c r="AX4" s="63">
        <v>1</v>
      </c>
    </row>
    <row r="5" spans="1:50" ht="11.25">
      <c r="A5" s="49" t="s">
        <v>9</v>
      </c>
      <c r="B5" s="50" t="s">
        <v>22</v>
      </c>
      <c r="C5" s="49" t="s">
        <v>36</v>
      </c>
      <c r="D5" s="71">
        <v>328</v>
      </c>
      <c r="E5" s="71">
        <v>144</v>
      </c>
      <c r="F5" s="71">
        <v>4</v>
      </c>
      <c r="G5" s="71">
        <v>2</v>
      </c>
      <c r="H5" s="71">
        <f t="shared" si="0"/>
        <v>6</v>
      </c>
      <c r="I5" s="71">
        <f t="shared" si="1"/>
        <v>138</v>
      </c>
      <c r="J5" s="63">
        <v>48</v>
      </c>
      <c r="K5" s="63">
        <v>0</v>
      </c>
      <c r="L5" s="63">
        <v>6</v>
      </c>
      <c r="M5" s="63">
        <v>0</v>
      </c>
      <c r="N5" s="63">
        <v>0</v>
      </c>
      <c r="O5" s="63">
        <v>1</v>
      </c>
      <c r="P5" s="63">
        <v>8</v>
      </c>
      <c r="Q5" s="63">
        <v>10</v>
      </c>
      <c r="R5" s="63">
        <v>2</v>
      </c>
      <c r="S5" s="63">
        <v>2</v>
      </c>
      <c r="T5" s="63">
        <v>2</v>
      </c>
      <c r="U5" s="63">
        <v>1</v>
      </c>
      <c r="V5" s="63">
        <v>4</v>
      </c>
      <c r="W5" s="63">
        <v>0</v>
      </c>
      <c r="X5" s="63">
        <v>3</v>
      </c>
      <c r="Y5" s="63">
        <v>17</v>
      </c>
      <c r="Z5" s="63">
        <v>1</v>
      </c>
      <c r="AA5" s="63">
        <v>5</v>
      </c>
      <c r="AB5" s="63">
        <v>0</v>
      </c>
      <c r="AC5" s="63">
        <v>26</v>
      </c>
      <c r="AD5" s="63">
        <v>0</v>
      </c>
      <c r="AE5" s="63">
        <v>2</v>
      </c>
      <c r="AF5" s="63">
        <v>1</v>
      </c>
      <c r="AG5" s="63">
        <v>2</v>
      </c>
      <c r="AH5" s="63">
        <v>0</v>
      </c>
      <c r="AI5" s="63">
        <v>2</v>
      </c>
      <c r="AJ5" s="63">
        <v>0</v>
      </c>
      <c r="AK5" s="63">
        <v>4</v>
      </c>
      <c r="AL5" s="63">
        <v>1</v>
      </c>
      <c r="AM5" s="63">
        <v>1</v>
      </c>
      <c r="AN5" s="63">
        <v>0</v>
      </c>
      <c r="AO5" s="63">
        <v>1</v>
      </c>
      <c r="AP5" s="63">
        <v>5</v>
      </c>
      <c r="AQ5" s="63">
        <v>13</v>
      </c>
      <c r="AR5" s="63">
        <v>1</v>
      </c>
      <c r="AS5" s="63">
        <v>1</v>
      </c>
      <c r="AT5" s="63">
        <v>0</v>
      </c>
      <c r="AU5" s="63">
        <v>7</v>
      </c>
      <c r="AV5" s="63">
        <v>0</v>
      </c>
      <c r="AW5" s="63">
        <v>1</v>
      </c>
      <c r="AX5" s="63">
        <v>1</v>
      </c>
    </row>
    <row r="6" spans="1:50" ht="11.25">
      <c r="A6" s="49" t="s">
        <v>9</v>
      </c>
      <c r="B6" s="50" t="s">
        <v>23</v>
      </c>
      <c r="C6" s="49" t="s">
        <v>37</v>
      </c>
      <c r="D6" s="71">
        <v>189</v>
      </c>
      <c r="E6" s="71">
        <v>105</v>
      </c>
      <c r="F6" s="71">
        <v>2</v>
      </c>
      <c r="G6" s="71">
        <v>1</v>
      </c>
      <c r="H6" s="71">
        <f t="shared" si="0"/>
        <v>3</v>
      </c>
      <c r="I6" s="71">
        <f t="shared" si="1"/>
        <v>102</v>
      </c>
      <c r="J6" s="63">
        <v>14</v>
      </c>
      <c r="K6" s="63">
        <v>6</v>
      </c>
      <c r="L6" s="63">
        <v>1</v>
      </c>
      <c r="M6" s="63">
        <v>6</v>
      </c>
      <c r="N6" s="63">
        <v>0</v>
      </c>
      <c r="O6" s="63">
        <v>0</v>
      </c>
      <c r="P6" s="63">
        <v>2</v>
      </c>
      <c r="Q6" s="63">
        <v>0</v>
      </c>
      <c r="R6" s="63">
        <v>3</v>
      </c>
      <c r="S6" s="63">
        <v>3</v>
      </c>
      <c r="T6" s="63">
        <v>1</v>
      </c>
      <c r="U6" s="63">
        <v>1</v>
      </c>
      <c r="V6" s="63">
        <v>1</v>
      </c>
      <c r="W6" s="63">
        <v>0</v>
      </c>
      <c r="X6" s="63">
        <v>2</v>
      </c>
      <c r="Y6" s="63">
        <v>39</v>
      </c>
      <c r="Z6" s="63">
        <v>0</v>
      </c>
      <c r="AA6" s="63">
        <v>8</v>
      </c>
      <c r="AB6" s="63">
        <v>0</v>
      </c>
      <c r="AC6" s="63">
        <v>1</v>
      </c>
      <c r="AD6" s="63">
        <v>1</v>
      </c>
      <c r="AE6" s="63">
        <v>0</v>
      </c>
      <c r="AF6" s="63">
        <v>0</v>
      </c>
      <c r="AG6" s="63">
        <v>0</v>
      </c>
      <c r="AH6" s="63">
        <v>0</v>
      </c>
      <c r="AI6" s="63">
        <v>0</v>
      </c>
      <c r="AJ6" s="63">
        <v>1</v>
      </c>
      <c r="AK6" s="63">
        <v>12</v>
      </c>
      <c r="AL6" s="63">
        <v>0</v>
      </c>
      <c r="AM6" s="63">
        <v>2</v>
      </c>
      <c r="AN6" s="63">
        <v>0</v>
      </c>
      <c r="AO6" s="63">
        <v>0</v>
      </c>
      <c r="AP6" s="63">
        <v>0</v>
      </c>
      <c r="AQ6" s="63">
        <v>6</v>
      </c>
      <c r="AR6" s="63">
        <v>0</v>
      </c>
      <c r="AS6" s="63">
        <v>0</v>
      </c>
      <c r="AT6" s="63">
        <v>0</v>
      </c>
      <c r="AU6" s="63">
        <v>4</v>
      </c>
      <c r="AV6" s="63">
        <v>0</v>
      </c>
      <c r="AW6" s="63">
        <v>0</v>
      </c>
      <c r="AX6" s="63">
        <v>29</v>
      </c>
    </row>
    <row r="7" spans="1:50" ht="11.25">
      <c r="A7" s="49" t="s">
        <v>9</v>
      </c>
      <c r="B7" s="50" t="s">
        <v>24</v>
      </c>
      <c r="C7" s="49" t="s">
        <v>38</v>
      </c>
      <c r="D7" s="71">
        <v>379</v>
      </c>
      <c r="E7" s="71">
        <v>198</v>
      </c>
      <c r="F7" s="71">
        <v>3</v>
      </c>
      <c r="G7" s="71">
        <v>4</v>
      </c>
      <c r="H7" s="71">
        <f t="shared" si="0"/>
        <v>7</v>
      </c>
      <c r="I7" s="71">
        <f t="shared" si="1"/>
        <v>191</v>
      </c>
      <c r="J7" s="63">
        <v>9</v>
      </c>
      <c r="K7" s="63">
        <v>10</v>
      </c>
      <c r="L7" s="63">
        <v>6</v>
      </c>
      <c r="M7" s="63">
        <v>2</v>
      </c>
      <c r="N7" s="63">
        <v>6</v>
      </c>
      <c r="O7" s="63">
        <v>4</v>
      </c>
      <c r="P7" s="63">
        <v>139</v>
      </c>
      <c r="Q7" s="63">
        <v>7</v>
      </c>
      <c r="R7" s="63">
        <v>20</v>
      </c>
      <c r="S7" s="63">
        <v>11</v>
      </c>
      <c r="T7" s="63">
        <v>8</v>
      </c>
      <c r="U7" s="63">
        <v>2</v>
      </c>
      <c r="V7" s="63">
        <v>6</v>
      </c>
      <c r="W7" s="63">
        <v>0</v>
      </c>
      <c r="X7" s="63">
        <v>0</v>
      </c>
      <c r="Y7" s="63">
        <v>8</v>
      </c>
      <c r="Z7" s="63">
        <v>0</v>
      </c>
      <c r="AA7" s="63">
        <v>6</v>
      </c>
      <c r="AB7" s="63">
        <v>1</v>
      </c>
      <c r="AC7" s="63">
        <v>21</v>
      </c>
      <c r="AD7" s="63">
        <v>1</v>
      </c>
      <c r="AE7" s="63">
        <v>18</v>
      </c>
      <c r="AF7" s="63">
        <v>0</v>
      </c>
      <c r="AG7" s="63">
        <v>9</v>
      </c>
      <c r="AH7" s="63">
        <v>0</v>
      </c>
      <c r="AI7" s="63">
        <v>2</v>
      </c>
      <c r="AJ7" s="63">
        <v>0</v>
      </c>
      <c r="AK7" s="63">
        <v>11</v>
      </c>
      <c r="AL7" s="63">
        <v>3</v>
      </c>
      <c r="AM7" s="63">
        <v>4</v>
      </c>
      <c r="AN7" s="63">
        <v>2</v>
      </c>
      <c r="AO7" s="63">
        <v>3</v>
      </c>
      <c r="AP7" s="63">
        <v>9</v>
      </c>
      <c r="AQ7" s="63">
        <v>17</v>
      </c>
      <c r="AR7" s="63">
        <v>14</v>
      </c>
      <c r="AS7" s="63">
        <v>6</v>
      </c>
      <c r="AT7" s="63">
        <v>13</v>
      </c>
      <c r="AU7" s="63">
        <v>2</v>
      </c>
      <c r="AV7" s="63">
        <v>0</v>
      </c>
      <c r="AW7" s="63">
        <v>4</v>
      </c>
      <c r="AX7" s="63">
        <v>36</v>
      </c>
    </row>
    <row r="8" spans="1:50" ht="11.25">
      <c r="A8" s="49" t="s">
        <v>9</v>
      </c>
      <c r="B8" s="50" t="s">
        <v>25</v>
      </c>
      <c r="C8" s="49" t="s">
        <v>39</v>
      </c>
      <c r="D8" s="71">
        <v>249</v>
      </c>
      <c r="E8" s="71">
        <v>121</v>
      </c>
      <c r="F8" s="71">
        <v>1</v>
      </c>
      <c r="G8" s="71">
        <v>0</v>
      </c>
      <c r="H8" s="71">
        <f t="shared" si="0"/>
        <v>1</v>
      </c>
      <c r="I8" s="71">
        <f t="shared" si="1"/>
        <v>120</v>
      </c>
      <c r="J8" s="63">
        <v>10</v>
      </c>
      <c r="K8" s="63">
        <v>0</v>
      </c>
      <c r="L8" s="63">
        <v>0</v>
      </c>
      <c r="M8" s="63">
        <v>9</v>
      </c>
      <c r="N8" s="63">
        <v>6</v>
      </c>
      <c r="O8" s="63">
        <v>0</v>
      </c>
      <c r="P8" s="63">
        <v>27</v>
      </c>
      <c r="Q8" s="63">
        <v>12</v>
      </c>
      <c r="R8" s="63">
        <v>6</v>
      </c>
      <c r="S8" s="63">
        <v>1</v>
      </c>
      <c r="T8" s="63">
        <v>1</v>
      </c>
      <c r="U8" s="63">
        <v>4</v>
      </c>
      <c r="V8" s="63">
        <v>0</v>
      </c>
      <c r="W8" s="63">
        <v>1</v>
      </c>
      <c r="X8" s="63">
        <v>0</v>
      </c>
      <c r="Y8" s="63">
        <v>4</v>
      </c>
      <c r="Z8" s="63">
        <v>0</v>
      </c>
      <c r="AA8" s="63">
        <v>10</v>
      </c>
      <c r="AB8" s="63">
        <v>1</v>
      </c>
      <c r="AC8" s="63">
        <v>17</v>
      </c>
      <c r="AD8" s="63">
        <v>7</v>
      </c>
      <c r="AE8" s="63">
        <v>2</v>
      </c>
      <c r="AF8" s="63">
        <v>0</v>
      </c>
      <c r="AG8" s="63">
        <v>8</v>
      </c>
      <c r="AH8" s="63">
        <v>0</v>
      </c>
      <c r="AI8" s="63">
        <v>0</v>
      </c>
      <c r="AJ8" s="63">
        <v>0</v>
      </c>
      <c r="AK8" s="63">
        <v>8</v>
      </c>
      <c r="AL8" s="63">
        <v>0</v>
      </c>
      <c r="AM8" s="63">
        <v>17</v>
      </c>
      <c r="AN8" s="63">
        <v>0</v>
      </c>
      <c r="AO8" s="63">
        <v>0</v>
      </c>
      <c r="AP8" s="63">
        <v>0</v>
      </c>
      <c r="AQ8" s="63">
        <v>5</v>
      </c>
      <c r="AR8" s="63">
        <v>17</v>
      </c>
      <c r="AS8" s="63">
        <v>0</v>
      </c>
      <c r="AT8" s="63">
        <v>6</v>
      </c>
      <c r="AU8" s="63">
        <v>5</v>
      </c>
      <c r="AV8" s="63">
        <v>0</v>
      </c>
      <c r="AW8" s="63">
        <v>0</v>
      </c>
      <c r="AX8" s="63">
        <v>95</v>
      </c>
    </row>
    <row r="9" spans="1:50" ht="11.25">
      <c r="A9" s="49" t="s">
        <v>9</v>
      </c>
      <c r="B9" s="50" t="s">
        <v>26</v>
      </c>
      <c r="C9" s="49" t="s">
        <v>40</v>
      </c>
      <c r="D9" s="71">
        <v>239</v>
      </c>
      <c r="E9" s="71">
        <v>107</v>
      </c>
      <c r="F9" s="71">
        <v>1</v>
      </c>
      <c r="G9" s="71">
        <v>2</v>
      </c>
      <c r="H9" s="71">
        <f t="shared" si="0"/>
        <v>3</v>
      </c>
      <c r="I9" s="71">
        <f t="shared" si="1"/>
        <v>104</v>
      </c>
      <c r="J9" s="63">
        <v>0</v>
      </c>
      <c r="K9" s="63">
        <v>9</v>
      </c>
      <c r="L9" s="63">
        <v>3</v>
      </c>
      <c r="M9" s="63">
        <v>0</v>
      </c>
      <c r="N9" s="63">
        <v>0</v>
      </c>
      <c r="O9" s="63">
        <v>4</v>
      </c>
      <c r="P9" s="63">
        <v>20</v>
      </c>
      <c r="Q9" s="63">
        <v>10</v>
      </c>
      <c r="R9" s="63">
        <v>8</v>
      </c>
      <c r="S9" s="63">
        <v>3</v>
      </c>
      <c r="T9" s="63">
        <v>0</v>
      </c>
      <c r="U9" s="63">
        <v>0</v>
      </c>
      <c r="V9" s="63">
        <v>1</v>
      </c>
      <c r="W9" s="63">
        <v>0</v>
      </c>
      <c r="X9" s="63">
        <v>0</v>
      </c>
      <c r="Y9" s="63">
        <v>2</v>
      </c>
      <c r="Z9" s="63">
        <v>0</v>
      </c>
      <c r="AA9" s="63">
        <v>1</v>
      </c>
      <c r="AB9" s="63">
        <v>0</v>
      </c>
      <c r="AC9" s="63">
        <v>10</v>
      </c>
      <c r="AD9" s="63">
        <v>12</v>
      </c>
      <c r="AE9" s="63">
        <v>3</v>
      </c>
      <c r="AF9" s="63">
        <v>0</v>
      </c>
      <c r="AG9" s="63">
        <v>2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18</v>
      </c>
      <c r="AR9" s="63">
        <v>5</v>
      </c>
      <c r="AS9" s="63">
        <v>4</v>
      </c>
      <c r="AT9" s="63">
        <v>0</v>
      </c>
      <c r="AU9" s="63">
        <v>2</v>
      </c>
      <c r="AV9" s="63">
        <v>0</v>
      </c>
      <c r="AW9" s="63">
        <v>0</v>
      </c>
      <c r="AX9" s="63">
        <v>47</v>
      </c>
    </row>
    <row r="10" spans="1:50" ht="11.25">
      <c r="A10" s="49" t="s">
        <v>9</v>
      </c>
      <c r="B10" s="50" t="s">
        <v>27</v>
      </c>
      <c r="C10" s="49" t="s">
        <v>41</v>
      </c>
      <c r="D10" s="71">
        <v>292</v>
      </c>
      <c r="E10" s="71">
        <v>162</v>
      </c>
      <c r="F10" s="71">
        <v>0</v>
      </c>
      <c r="G10" s="71">
        <v>1</v>
      </c>
      <c r="H10" s="71">
        <f t="shared" si="0"/>
        <v>1</v>
      </c>
      <c r="I10" s="71">
        <f t="shared" si="1"/>
        <v>161</v>
      </c>
      <c r="J10" s="63">
        <v>10</v>
      </c>
      <c r="K10" s="63">
        <v>7</v>
      </c>
      <c r="L10" s="63">
        <v>5</v>
      </c>
      <c r="M10" s="63">
        <v>0</v>
      </c>
      <c r="N10" s="63">
        <v>0</v>
      </c>
      <c r="O10" s="63">
        <v>0</v>
      </c>
      <c r="P10" s="63">
        <v>5</v>
      </c>
      <c r="Q10" s="63">
        <v>15</v>
      </c>
      <c r="R10" s="63">
        <v>1</v>
      </c>
      <c r="S10" s="63">
        <v>10</v>
      </c>
      <c r="T10" s="63">
        <v>2</v>
      </c>
      <c r="U10" s="63">
        <v>1</v>
      </c>
      <c r="V10" s="63">
        <v>3</v>
      </c>
      <c r="W10" s="63">
        <v>2</v>
      </c>
      <c r="X10" s="63">
        <v>0</v>
      </c>
      <c r="Y10" s="63">
        <v>2</v>
      </c>
      <c r="Z10" s="63">
        <v>2</v>
      </c>
      <c r="AA10" s="63">
        <v>12</v>
      </c>
      <c r="AB10" s="63">
        <v>1</v>
      </c>
      <c r="AC10" s="63">
        <v>117</v>
      </c>
      <c r="AD10" s="63">
        <v>7</v>
      </c>
      <c r="AE10" s="63">
        <v>5</v>
      </c>
      <c r="AF10" s="63">
        <v>0</v>
      </c>
      <c r="AG10" s="63">
        <v>1</v>
      </c>
      <c r="AH10" s="63">
        <v>0</v>
      </c>
      <c r="AI10" s="63">
        <v>3</v>
      </c>
      <c r="AJ10" s="63">
        <v>0</v>
      </c>
      <c r="AK10" s="63">
        <v>0</v>
      </c>
      <c r="AL10" s="63">
        <v>2</v>
      </c>
      <c r="AM10" s="63">
        <v>26</v>
      </c>
      <c r="AN10" s="63">
        <v>0</v>
      </c>
      <c r="AO10" s="63">
        <v>0</v>
      </c>
      <c r="AP10" s="63">
        <v>6</v>
      </c>
      <c r="AQ10" s="63">
        <v>21</v>
      </c>
      <c r="AR10" s="63">
        <v>3</v>
      </c>
      <c r="AS10" s="63">
        <v>5</v>
      </c>
      <c r="AT10" s="63">
        <v>3</v>
      </c>
      <c r="AU10" s="63">
        <v>58</v>
      </c>
      <c r="AV10" s="63">
        <v>0</v>
      </c>
      <c r="AW10" s="63">
        <v>7</v>
      </c>
      <c r="AX10" s="63">
        <v>9</v>
      </c>
    </row>
    <row r="11" spans="1:50" ht="11.25">
      <c r="A11" s="49" t="s">
        <v>9</v>
      </c>
      <c r="B11" s="50" t="s">
        <v>28</v>
      </c>
      <c r="C11" s="49" t="s">
        <v>41</v>
      </c>
      <c r="D11" s="71">
        <v>290</v>
      </c>
      <c r="E11" s="71">
        <v>153</v>
      </c>
      <c r="F11" s="71">
        <v>0</v>
      </c>
      <c r="G11" s="71">
        <v>1</v>
      </c>
      <c r="H11" s="71">
        <f t="shared" si="0"/>
        <v>1</v>
      </c>
      <c r="I11" s="71">
        <f t="shared" si="1"/>
        <v>152</v>
      </c>
      <c r="J11" s="63">
        <v>4</v>
      </c>
      <c r="K11" s="63">
        <v>5</v>
      </c>
      <c r="L11" s="63">
        <v>3</v>
      </c>
      <c r="M11" s="63">
        <v>5</v>
      </c>
      <c r="N11" s="63">
        <v>3</v>
      </c>
      <c r="O11" s="63">
        <v>2</v>
      </c>
      <c r="P11" s="63">
        <v>10</v>
      </c>
      <c r="Q11" s="63">
        <v>6</v>
      </c>
      <c r="R11" s="63">
        <v>2</v>
      </c>
      <c r="S11" s="63">
        <v>22</v>
      </c>
      <c r="T11" s="63">
        <v>0</v>
      </c>
      <c r="U11" s="63">
        <v>1</v>
      </c>
      <c r="V11" s="63">
        <v>0</v>
      </c>
      <c r="W11" s="63">
        <v>1</v>
      </c>
      <c r="X11" s="63">
        <v>0</v>
      </c>
      <c r="Y11" s="63">
        <v>1</v>
      </c>
      <c r="Z11" s="63">
        <v>2</v>
      </c>
      <c r="AA11" s="63">
        <v>1</v>
      </c>
      <c r="AB11" s="63">
        <v>0</v>
      </c>
      <c r="AC11" s="63">
        <v>64</v>
      </c>
      <c r="AD11" s="63">
        <v>1</v>
      </c>
      <c r="AE11" s="63">
        <v>7</v>
      </c>
      <c r="AF11" s="63">
        <v>0</v>
      </c>
      <c r="AG11" s="63">
        <v>1</v>
      </c>
      <c r="AH11" s="63">
        <v>0</v>
      </c>
      <c r="AI11" s="63">
        <v>4</v>
      </c>
      <c r="AJ11" s="63">
        <v>0</v>
      </c>
      <c r="AK11" s="63">
        <v>0</v>
      </c>
      <c r="AL11" s="63">
        <v>1</v>
      </c>
      <c r="AM11" s="63">
        <v>25</v>
      </c>
      <c r="AN11" s="63">
        <v>0</v>
      </c>
      <c r="AO11" s="63">
        <v>0</v>
      </c>
      <c r="AP11" s="63">
        <v>4</v>
      </c>
      <c r="AQ11" s="63">
        <v>22</v>
      </c>
      <c r="AR11" s="63">
        <v>1</v>
      </c>
      <c r="AS11" s="63">
        <v>2</v>
      </c>
      <c r="AT11" s="63">
        <v>3</v>
      </c>
      <c r="AU11" s="63">
        <v>26</v>
      </c>
      <c r="AV11" s="63">
        <v>0</v>
      </c>
      <c r="AW11" s="63">
        <v>5</v>
      </c>
      <c r="AX11" s="63">
        <v>6</v>
      </c>
    </row>
    <row r="12" spans="1:50" ht="11.25">
      <c r="A12" s="49" t="s">
        <v>9</v>
      </c>
      <c r="B12" s="50" t="s">
        <v>29</v>
      </c>
      <c r="C12" s="49" t="s">
        <v>43</v>
      </c>
      <c r="D12" s="71">
        <v>347</v>
      </c>
      <c r="E12" s="71">
        <v>191</v>
      </c>
      <c r="F12" s="71">
        <v>0</v>
      </c>
      <c r="G12" s="71">
        <v>0</v>
      </c>
      <c r="H12" s="71">
        <f t="shared" si="0"/>
        <v>0</v>
      </c>
      <c r="I12" s="71">
        <f t="shared" si="1"/>
        <v>191</v>
      </c>
      <c r="J12" s="63">
        <v>15</v>
      </c>
      <c r="K12" s="63">
        <v>62</v>
      </c>
      <c r="L12" s="63">
        <v>4</v>
      </c>
      <c r="M12" s="63">
        <v>3</v>
      </c>
      <c r="N12" s="63">
        <v>1</v>
      </c>
      <c r="O12" s="63">
        <v>4</v>
      </c>
      <c r="P12" s="63">
        <v>61</v>
      </c>
      <c r="Q12" s="63">
        <v>13</v>
      </c>
      <c r="R12" s="63">
        <v>3</v>
      </c>
      <c r="S12" s="63">
        <v>20</v>
      </c>
      <c r="T12" s="63">
        <v>3</v>
      </c>
      <c r="U12" s="63">
        <v>1</v>
      </c>
      <c r="V12" s="63">
        <v>3</v>
      </c>
      <c r="W12" s="63">
        <v>4</v>
      </c>
      <c r="X12" s="63">
        <v>0</v>
      </c>
      <c r="Y12" s="63">
        <v>59</v>
      </c>
      <c r="Z12" s="63">
        <v>0</v>
      </c>
      <c r="AA12" s="63">
        <v>6</v>
      </c>
      <c r="AB12" s="63">
        <v>0</v>
      </c>
      <c r="AC12" s="63">
        <v>58</v>
      </c>
      <c r="AD12" s="63">
        <v>1</v>
      </c>
      <c r="AE12" s="63">
        <v>27</v>
      </c>
      <c r="AF12" s="63">
        <v>0</v>
      </c>
      <c r="AG12" s="63">
        <v>7</v>
      </c>
      <c r="AH12" s="63">
        <v>0</v>
      </c>
      <c r="AI12" s="63">
        <v>2</v>
      </c>
      <c r="AJ12" s="63">
        <v>0</v>
      </c>
      <c r="AK12" s="63">
        <v>4</v>
      </c>
      <c r="AL12" s="63">
        <v>2</v>
      </c>
      <c r="AM12" s="63">
        <v>12</v>
      </c>
      <c r="AN12" s="63">
        <v>0</v>
      </c>
      <c r="AO12" s="63">
        <v>1</v>
      </c>
      <c r="AP12" s="63">
        <v>3</v>
      </c>
      <c r="AQ12" s="63">
        <v>48</v>
      </c>
      <c r="AR12" s="63">
        <v>14</v>
      </c>
      <c r="AS12" s="63">
        <v>7</v>
      </c>
      <c r="AT12" s="63">
        <v>0</v>
      </c>
      <c r="AU12" s="63">
        <v>57</v>
      </c>
      <c r="AV12" s="63">
        <v>0</v>
      </c>
      <c r="AW12" s="63">
        <v>0</v>
      </c>
      <c r="AX12" s="63">
        <v>13</v>
      </c>
    </row>
    <row r="13" spans="1:50" ht="11.25">
      <c r="A13" s="49" t="s">
        <v>9</v>
      </c>
      <c r="B13" s="50" t="s">
        <v>30</v>
      </c>
      <c r="C13" s="49" t="s">
        <v>44</v>
      </c>
      <c r="D13" s="71">
        <v>303</v>
      </c>
      <c r="E13" s="71">
        <v>152</v>
      </c>
      <c r="F13" s="71">
        <v>0</v>
      </c>
      <c r="G13" s="71">
        <v>1</v>
      </c>
      <c r="H13" s="71">
        <f t="shared" si="0"/>
        <v>1</v>
      </c>
      <c r="I13" s="71">
        <f t="shared" si="1"/>
        <v>151</v>
      </c>
      <c r="J13" s="63">
        <v>10</v>
      </c>
      <c r="K13" s="63">
        <v>1</v>
      </c>
      <c r="L13" s="63">
        <v>0</v>
      </c>
      <c r="M13" s="63">
        <v>17</v>
      </c>
      <c r="N13" s="63">
        <v>0</v>
      </c>
      <c r="O13" s="63">
        <v>0</v>
      </c>
      <c r="P13" s="63">
        <v>48</v>
      </c>
      <c r="Q13" s="63">
        <v>9</v>
      </c>
      <c r="R13" s="63">
        <v>2</v>
      </c>
      <c r="S13" s="63">
        <v>26</v>
      </c>
      <c r="T13" s="63">
        <v>0</v>
      </c>
      <c r="U13" s="63">
        <v>27</v>
      </c>
      <c r="V13" s="63">
        <v>0</v>
      </c>
      <c r="W13" s="63">
        <v>0</v>
      </c>
      <c r="X13" s="63">
        <v>0</v>
      </c>
      <c r="Y13" s="63">
        <v>15</v>
      </c>
      <c r="Z13" s="63">
        <v>0</v>
      </c>
      <c r="AA13" s="63">
        <v>4</v>
      </c>
      <c r="AB13" s="63">
        <v>0</v>
      </c>
      <c r="AC13" s="63">
        <v>8</v>
      </c>
      <c r="AD13" s="63">
        <v>3</v>
      </c>
      <c r="AE13" s="63">
        <v>1</v>
      </c>
      <c r="AF13" s="63">
        <v>1</v>
      </c>
      <c r="AG13" s="63">
        <v>0</v>
      </c>
      <c r="AH13" s="63">
        <v>0</v>
      </c>
      <c r="AI13" s="63">
        <v>0</v>
      </c>
      <c r="AJ13" s="63">
        <v>0</v>
      </c>
      <c r="AK13" s="63">
        <v>1</v>
      </c>
      <c r="AL13" s="63">
        <v>5</v>
      </c>
      <c r="AM13" s="63">
        <v>0</v>
      </c>
      <c r="AN13" s="63">
        <v>4</v>
      </c>
      <c r="AO13" s="63">
        <v>3</v>
      </c>
      <c r="AP13" s="63">
        <v>0</v>
      </c>
      <c r="AQ13" s="63">
        <v>17</v>
      </c>
      <c r="AR13" s="63">
        <v>14</v>
      </c>
      <c r="AS13" s="63">
        <v>0</v>
      </c>
      <c r="AT13" s="63">
        <v>0</v>
      </c>
      <c r="AU13" s="63">
        <v>5</v>
      </c>
      <c r="AV13" s="63">
        <v>0</v>
      </c>
      <c r="AW13" s="63">
        <v>1</v>
      </c>
      <c r="AX13" s="63">
        <v>42</v>
      </c>
    </row>
    <row r="14" spans="1:50" ht="11.25">
      <c r="A14" s="49" t="s">
        <v>9</v>
      </c>
      <c r="B14" s="50" t="s">
        <v>31</v>
      </c>
      <c r="C14" s="49" t="s">
        <v>45</v>
      </c>
      <c r="D14" s="71">
        <v>287</v>
      </c>
      <c r="E14" s="71">
        <v>109</v>
      </c>
      <c r="F14" s="71">
        <v>2</v>
      </c>
      <c r="G14" s="71">
        <v>4</v>
      </c>
      <c r="H14" s="71">
        <f t="shared" si="0"/>
        <v>6</v>
      </c>
      <c r="I14" s="71">
        <f t="shared" si="1"/>
        <v>103</v>
      </c>
      <c r="J14" s="63">
        <v>6</v>
      </c>
      <c r="K14" s="63">
        <v>0</v>
      </c>
      <c r="L14" s="63">
        <v>1</v>
      </c>
      <c r="M14" s="63">
        <v>4</v>
      </c>
      <c r="N14" s="63">
        <v>0</v>
      </c>
      <c r="O14" s="63">
        <v>0</v>
      </c>
      <c r="P14" s="63">
        <v>6</v>
      </c>
      <c r="Q14" s="63">
        <v>12</v>
      </c>
      <c r="R14" s="63">
        <v>2</v>
      </c>
      <c r="S14" s="63">
        <v>54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6</v>
      </c>
      <c r="Z14" s="63">
        <v>0</v>
      </c>
      <c r="AA14" s="63">
        <v>0</v>
      </c>
      <c r="AB14" s="63">
        <v>0</v>
      </c>
      <c r="AC14" s="63">
        <v>28</v>
      </c>
      <c r="AD14" s="63">
        <v>1</v>
      </c>
      <c r="AE14" s="63">
        <v>4</v>
      </c>
      <c r="AF14" s="63">
        <v>0</v>
      </c>
      <c r="AG14" s="63">
        <v>1</v>
      </c>
      <c r="AH14" s="63">
        <v>0</v>
      </c>
      <c r="AI14" s="63">
        <v>0</v>
      </c>
      <c r="AJ14" s="63">
        <v>0</v>
      </c>
      <c r="AK14" s="63">
        <v>15</v>
      </c>
      <c r="AL14" s="63">
        <v>0</v>
      </c>
      <c r="AM14" s="63">
        <v>6</v>
      </c>
      <c r="AN14" s="63">
        <v>4</v>
      </c>
      <c r="AO14" s="63">
        <v>0</v>
      </c>
      <c r="AP14" s="63">
        <v>2</v>
      </c>
      <c r="AQ14" s="63">
        <v>9</v>
      </c>
      <c r="AR14" s="63">
        <v>8</v>
      </c>
      <c r="AS14" s="63">
        <v>8</v>
      </c>
      <c r="AT14" s="63">
        <v>0</v>
      </c>
      <c r="AU14" s="63">
        <v>5</v>
      </c>
      <c r="AV14" s="63">
        <v>0</v>
      </c>
      <c r="AW14" s="63">
        <v>0</v>
      </c>
      <c r="AX14" s="63">
        <v>1</v>
      </c>
    </row>
    <row r="15" spans="1:50" ht="11.25">
      <c r="A15" s="49" t="s">
        <v>9</v>
      </c>
      <c r="B15" s="50" t="s">
        <v>32</v>
      </c>
      <c r="C15" s="49" t="s">
        <v>46</v>
      </c>
      <c r="D15" s="71">
        <v>433</v>
      </c>
      <c r="E15" s="71">
        <v>239</v>
      </c>
      <c r="F15" s="71">
        <v>1</v>
      </c>
      <c r="G15" s="71">
        <v>1</v>
      </c>
      <c r="H15" s="71">
        <f t="shared" si="0"/>
        <v>2</v>
      </c>
      <c r="I15" s="71">
        <f t="shared" si="1"/>
        <v>237</v>
      </c>
      <c r="J15" s="63">
        <v>6</v>
      </c>
      <c r="K15" s="63">
        <v>2</v>
      </c>
      <c r="L15" s="63">
        <v>46</v>
      </c>
      <c r="M15" s="63">
        <v>3</v>
      </c>
      <c r="N15" s="63">
        <v>2</v>
      </c>
      <c r="O15" s="63">
        <v>10</v>
      </c>
      <c r="P15" s="63">
        <v>28</v>
      </c>
      <c r="Q15" s="63">
        <v>109</v>
      </c>
      <c r="R15" s="63">
        <v>18</v>
      </c>
      <c r="S15" s="63">
        <v>1</v>
      </c>
      <c r="T15" s="63">
        <v>2</v>
      </c>
      <c r="U15" s="63">
        <v>1</v>
      </c>
      <c r="V15" s="63">
        <v>19</v>
      </c>
      <c r="W15" s="63">
        <v>0</v>
      </c>
      <c r="X15" s="63">
        <v>0</v>
      </c>
      <c r="Y15" s="63">
        <v>1</v>
      </c>
      <c r="Z15" s="63">
        <v>1</v>
      </c>
      <c r="AA15" s="63">
        <v>5</v>
      </c>
      <c r="AB15" s="63">
        <v>0</v>
      </c>
      <c r="AC15" s="63">
        <v>24</v>
      </c>
      <c r="AD15" s="63">
        <v>42</v>
      </c>
      <c r="AE15" s="63">
        <v>109</v>
      </c>
      <c r="AF15" s="63">
        <v>0</v>
      </c>
      <c r="AG15" s="63">
        <v>7</v>
      </c>
      <c r="AH15" s="63">
        <v>0</v>
      </c>
      <c r="AI15" s="63">
        <v>1</v>
      </c>
      <c r="AJ15" s="63">
        <v>1</v>
      </c>
      <c r="AK15" s="63">
        <v>3</v>
      </c>
      <c r="AL15" s="63">
        <v>3</v>
      </c>
      <c r="AM15" s="63">
        <v>19</v>
      </c>
      <c r="AN15" s="63">
        <v>0</v>
      </c>
      <c r="AO15" s="63">
        <v>1</v>
      </c>
      <c r="AP15" s="63">
        <v>0</v>
      </c>
      <c r="AQ15" s="63">
        <v>32</v>
      </c>
      <c r="AR15" s="63">
        <v>19</v>
      </c>
      <c r="AS15" s="63">
        <v>5</v>
      </c>
      <c r="AT15" s="63">
        <v>0</v>
      </c>
      <c r="AU15" s="63">
        <v>20</v>
      </c>
      <c r="AV15" s="63">
        <v>0</v>
      </c>
      <c r="AW15" s="63">
        <v>2</v>
      </c>
      <c r="AX15" s="63">
        <v>2</v>
      </c>
    </row>
    <row r="16" spans="1:50" ht="11.25">
      <c r="A16" s="49" t="s">
        <v>9</v>
      </c>
      <c r="B16" s="50" t="s">
        <v>33</v>
      </c>
      <c r="C16" s="49" t="s">
        <v>47</v>
      </c>
      <c r="D16" s="71">
        <v>295</v>
      </c>
      <c r="E16" s="71">
        <v>153</v>
      </c>
      <c r="F16" s="71">
        <v>2</v>
      </c>
      <c r="G16" s="71">
        <v>4</v>
      </c>
      <c r="H16" s="71">
        <f t="shared" si="0"/>
        <v>6</v>
      </c>
      <c r="I16" s="71">
        <f t="shared" si="1"/>
        <v>147</v>
      </c>
      <c r="J16" s="63">
        <v>12</v>
      </c>
      <c r="K16" s="63">
        <v>1</v>
      </c>
      <c r="L16" s="63">
        <v>0</v>
      </c>
      <c r="M16" s="63">
        <v>0</v>
      </c>
      <c r="N16" s="63">
        <v>0</v>
      </c>
      <c r="O16" s="63">
        <v>15</v>
      </c>
      <c r="P16" s="63">
        <v>12</v>
      </c>
      <c r="Q16" s="63">
        <v>45</v>
      </c>
      <c r="R16" s="63">
        <v>4</v>
      </c>
      <c r="S16" s="63">
        <v>1</v>
      </c>
      <c r="T16" s="63">
        <v>38</v>
      </c>
      <c r="U16" s="63">
        <v>0</v>
      </c>
      <c r="V16" s="63">
        <v>12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20</v>
      </c>
      <c r="AD16" s="63">
        <v>17</v>
      </c>
      <c r="AE16" s="63">
        <v>10</v>
      </c>
      <c r="AF16" s="63">
        <v>0</v>
      </c>
      <c r="AG16" s="63">
        <v>5</v>
      </c>
      <c r="AH16" s="63">
        <v>0</v>
      </c>
      <c r="AI16" s="63">
        <v>2</v>
      </c>
      <c r="AJ16" s="63">
        <v>0</v>
      </c>
      <c r="AK16" s="63">
        <v>0</v>
      </c>
      <c r="AL16" s="63">
        <v>4</v>
      </c>
      <c r="AM16" s="63">
        <v>6</v>
      </c>
      <c r="AN16" s="63">
        <v>0</v>
      </c>
      <c r="AO16" s="63">
        <v>0</v>
      </c>
      <c r="AP16" s="63">
        <v>2</v>
      </c>
      <c r="AQ16" s="63">
        <v>71</v>
      </c>
      <c r="AR16" s="63">
        <v>7</v>
      </c>
      <c r="AS16" s="63">
        <v>4</v>
      </c>
      <c r="AT16" s="63">
        <v>0</v>
      </c>
      <c r="AU16" s="63">
        <v>25</v>
      </c>
      <c r="AV16" s="63">
        <v>3</v>
      </c>
      <c r="AW16" s="63">
        <v>0</v>
      </c>
      <c r="AX16" s="63">
        <v>2</v>
      </c>
    </row>
    <row r="17" spans="1:50" ht="11.25">
      <c r="A17" s="49" t="s">
        <v>9</v>
      </c>
      <c r="B17" s="50" t="s">
        <v>34</v>
      </c>
      <c r="C17" s="49" t="s">
        <v>42</v>
      </c>
      <c r="D17" s="71">
        <v>321</v>
      </c>
      <c r="E17" s="71">
        <v>152</v>
      </c>
      <c r="F17" s="71">
        <v>7</v>
      </c>
      <c r="G17" s="71">
        <v>2</v>
      </c>
      <c r="H17" s="71">
        <f t="shared" si="0"/>
        <v>9</v>
      </c>
      <c r="I17" s="71">
        <f t="shared" si="1"/>
        <v>143</v>
      </c>
      <c r="J17" s="63">
        <v>0</v>
      </c>
      <c r="K17" s="63">
        <v>1</v>
      </c>
      <c r="L17" s="63">
        <v>3</v>
      </c>
      <c r="M17" s="63">
        <v>0</v>
      </c>
      <c r="N17" s="63">
        <v>0</v>
      </c>
      <c r="O17" s="63">
        <v>14</v>
      </c>
      <c r="P17" s="63">
        <v>3</v>
      </c>
      <c r="Q17" s="63">
        <v>18</v>
      </c>
      <c r="R17" s="63">
        <v>64</v>
      </c>
      <c r="S17" s="63">
        <v>4</v>
      </c>
      <c r="T17" s="63">
        <v>10</v>
      </c>
      <c r="U17" s="63">
        <v>0</v>
      </c>
      <c r="V17" s="63">
        <v>1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2</v>
      </c>
      <c r="AC17" s="63">
        <v>5</v>
      </c>
      <c r="AD17" s="63">
        <v>60</v>
      </c>
      <c r="AE17" s="63">
        <v>6</v>
      </c>
      <c r="AF17" s="63">
        <v>0</v>
      </c>
      <c r="AG17" s="63">
        <v>4</v>
      </c>
      <c r="AH17" s="63">
        <v>0</v>
      </c>
      <c r="AI17" s="63">
        <v>1</v>
      </c>
      <c r="AJ17" s="63">
        <v>2</v>
      </c>
      <c r="AK17" s="63">
        <v>5</v>
      </c>
      <c r="AL17" s="63">
        <v>7</v>
      </c>
      <c r="AM17" s="63">
        <v>10</v>
      </c>
      <c r="AN17" s="63">
        <v>3</v>
      </c>
      <c r="AO17" s="63">
        <v>0</v>
      </c>
      <c r="AP17" s="63">
        <v>0</v>
      </c>
      <c r="AQ17" s="63">
        <v>20</v>
      </c>
      <c r="AR17" s="63">
        <v>8</v>
      </c>
      <c r="AS17" s="63">
        <v>3</v>
      </c>
      <c r="AT17" s="63">
        <v>1</v>
      </c>
      <c r="AU17" s="63">
        <v>9</v>
      </c>
      <c r="AV17" s="63">
        <v>0</v>
      </c>
      <c r="AW17" s="63">
        <v>1</v>
      </c>
      <c r="AX17" s="63">
        <v>0</v>
      </c>
    </row>
    <row r="18" spans="1:50" ht="11.25">
      <c r="A18" s="49" t="s">
        <v>9</v>
      </c>
      <c r="B18" s="50" t="s">
        <v>35</v>
      </c>
      <c r="C18" s="49" t="s">
        <v>42</v>
      </c>
      <c r="D18" s="71">
        <v>304</v>
      </c>
      <c r="E18" s="71">
        <v>148</v>
      </c>
      <c r="F18" s="71">
        <v>3</v>
      </c>
      <c r="G18" s="71">
        <v>1</v>
      </c>
      <c r="H18" s="71">
        <f t="shared" si="0"/>
        <v>4</v>
      </c>
      <c r="I18" s="71">
        <f t="shared" si="1"/>
        <v>144</v>
      </c>
      <c r="J18" s="63">
        <v>1</v>
      </c>
      <c r="K18" s="63">
        <v>0</v>
      </c>
      <c r="L18" s="63">
        <v>1</v>
      </c>
      <c r="M18" s="63">
        <v>3</v>
      </c>
      <c r="N18" s="63">
        <v>0</v>
      </c>
      <c r="O18" s="63">
        <v>23</v>
      </c>
      <c r="P18" s="63">
        <v>10</v>
      </c>
      <c r="Q18" s="63">
        <v>15</v>
      </c>
      <c r="R18" s="63">
        <v>77</v>
      </c>
      <c r="S18" s="63">
        <v>1</v>
      </c>
      <c r="T18" s="63">
        <v>12</v>
      </c>
      <c r="U18" s="63">
        <v>0</v>
      </c>
      <c r="V18" s="63">
        <v>2</v>
      </c>
      <c r="W18" s="63">
        <v>0</v>
      </c>
      <c r="X18" s="63">
        <v>0</v>
      </c>
      <c r="Y18" s="63">
        <v>0</v>
      </c>
      <c r="Z18" s="63">
        <v>0</v>
      </c>
      <c r="AA18" s="63">
        <v>3</v>
      </c>
      <c r="AB18" s="63">
        <v>0</v>
      </c>
      <c r="AC18" s="63">
        <v>9</v>
      </c>
      <c r="AD18" s="63">
        <v>60</v>
      </c>
      <c r="AE18" s="63">
        <v>3</v>
      </c>
      <c r="AF18" s="63">
        <v>0</v>
      </c>
      <c r="AG18" s="63">
        <v>9</v>
      </c>
      <c r="AH18" s="63">
        <v>0</v>
      </c>
      <c r="AI18" s="63">
        <v>2</v>
      </c>
      <c r="AJ18" s="63">
        <v>0</v>
      </c>
      <c r="AK18" s="63">
        <v>3</v>
      </c>
      <c r="AL18" s="63">
        <v>0</v>
      </c>
      <c r="AM18" s="63">
        <v>4</v>
      </c>
      <c r="AN18" s="63">
        <v>0</v>
      </c>
      <c r="AO18" s="63">
        <v>0</v>
      </c>
      <c r="AP18" s="63">
        <v>0</v>
      </c>
      <c r="AQ18" s="63">
        <v>15</v>
      </c>
      <c r="AR18" s="63">
        <v>4</v>
      </c>
      <c r="AS18" s="63">
        <v>6</v>
      </c>
      <c r="AT18" s="63">
        <v>8</v>
      </c>
      <c r="AU18" s="63">
        <v>17</v>
      </c>
      <c r="AV18" s="63">
        <v>1</v>
      </c>
      <c r="AW18" s="63">
        <v>3</v>
      </c>
      <c r="AX18" s="63">
        <v>1</v>
      </c>
    </row>
    <row r="19" spans="1:50" ht="15" customHeight="1">
      <c r="A19" s="64" t="s">
        <v>118</v>
      </c>
      <c r="B19" s="64"/>
      <c r="C19" s="64"/>
      <c r="D19" s="72">
        <f>SUM(D3:D18)</f>
        <v>4902</v>
      </c>
      <c r="E19" s="72">
        <f>SUM(E3:E18)</f>
        <v>2439</v>
      </c>
      <c r="F19" s="72">
        <f>SUM(F3:F18)</f>
        <v>30</v>
      </c>
      <c r="G19" s="72">
        <f>SUM(G3:G18)</f>
        <v>29</v>
      </c>
      <c r="H19" s="71">
        <f t="shared" si="0"/>
        <v>59</v>
      </c>
      <c r="I19" s="71">
        <f t="shared" si="1"/>
        <v>2380</v>
      </c>
      <c r="J19" s="65">
        <f aca="true" t="shared" si="2" ref="J19:AX19">SUM(J3:J18)</f>
        <v>248</v>
      </c>
      <c r="K19" s="65">
        <f t="shared" si="2"/>
        <v>104</v>
      </c>
      <c r="L19" s="65">
        <f t="shared" si="2"/>
        <v>84</v>
      </c>
      <c r="M19" s="65">
        <f t="shared" si="2"/>
        <v>52</v>
      </c>
      <c r="N19" s="65">
        <f t="shared" si="2"/>
        <v>20</v>
      </c>
      <c r="O19" s="65">
        <f t="shared" si="2"/>
        <v>78</v>
      </c>
      <c r="P19" s="65">
        <f t="shared" si="2"/>
        <v>388</v>
      </c>
      <c r="Q19" s="65">
        <f t="shared" si="2"/>
        <v>283</v>
      </c>
      <c r="R19" s="65">
        <f t="shared" si="2"/>
        <v>213</v>
      </c>
      <c r="S19" s="65">
        <f t="shared" si="2"/>
        <v>161</v>
      </c>
      <c r="T19" s="65">
        <f t="shared" si="2"/>
        <v>84</v>
      </c>
      <c r="U19" s="65">
        <f t="shared" si="2"/>
        <v>39</v>
      </c>
      <c r="V19" s="65">
        <f t="shared" si="2"/>
        <v>53</v>
      </c>
      <c r="W19" s="65">
        <f t="shared" si="2"/>
        <v>8</v>
      </c>
      <c r="X19" s="65">
        <f t="shared" si="2"/>
        <v>5</v>
      </c>
      <c r="Y19" s="65">
        <f t="shared" si="2"/>
        <v>193</v>
      </c>
      <c r="Z19" s="65">
        <f t="shared" si="2"/>
        <v>7</v>
      </c>
      <c r="AA19" s="65">
        <f t="shared" si="2"/>
        <v>63</v>
      </c>
      <c r="AB19" s="65">
        <f t="shared" si="2"/>
        <v>6</v>
      </c>
      <c r="AC19" s="65">
        <f t="shared" si="2"/>
        <v>419</v>
      </c>
      <c r="AD19" s="65">
        <f t="shared" si="2"/>
        <v>214</v>
      </c>
      <c r="AE19" s="65">
        <f t="shared" si="2"/>
        <v>215</v>
      </c>
      <c r="AF19" s="65">
        <f t="shared" si="2"/>
        <v>2</v>
      </c>
      <c r="AG19" s="65">
        <f t="shared" si="2"/>
        <v>62</v>
      </c>
      <c r="AH19" s="65">
        <f t="shared" si="2"/>
        <v>0</v>
      </c>
      <c r="AI19" s="65">
        <f t="shared" si="2"/>
        <v>29</v>
      </c>
      <c r="AJ19" s="65">
        <f t="shared" si="2"/>
        <v>4</v>
      </c>
      <c r="AK19" s="65">
        <f t="shared" si="2"/>
        <v>72</v>
      </c>
      <c r="AL19" s="65">
        <f t="shared" si="2"/>
        <v>28</v>
      </c>
      <c r="AM19" s="65">
        <f t="shared" si="2"/>
        <v>133</v>
      </c>
      <c r="AN19" s="65">
        <f t="shared" si="2"/>
        <v>13</v>
      </c>
      <c r="AO19" s="65">
        <f t="shared" si="2"/>
        <v>17</v>
      </c>
      <c r="AP19" s="65">
        <f t="shared" si="2"/>
        <v>37</v>
      </c>
      <c r="AQ19" s="65">
        <f t="shared" si="2"/>
        <v>332</v>
      </c>
      <c r="AR19" s="65">
        <f t="shared" si="2"/>
        <v>121</v>
      </c>
      <c r="AS19" s="65">
        <f t="shared" si="2"/>
        <v>58</v>
      </c>
      <c r="AT19" s="65">
        <f t="shared" si="2"/>
        <v>35</v>
      </c>
      <c r="AU19" s="65">
        <f t="shared" si="2"/>
        <v>249</v>
      </c>
      <c r="AV19" s="65">
        <f t="shared" si="2"/>
        <v>4</v>
      </c>
      <c r="AW19" s="65">
        <f t="shared" si="2"/>
        <v>37</v>
      </c>
      <c r="AX19" s="65">
        <f t="shared" si="2"/>
        <v>285</v>
      </c>
    </row>
    <row r="20" spans="1:50" ht="14.25" customHeight="1">
      <c r="A20" s="52"/>
      <c r="B20" s="53"/>
      <c r="C20" s="53"/>
      <c r="D20" s="73"/>
      <c r="E20" s="73"/>
      <c r="F20" s="73"/>
      <c r="G20" s="73"/>
      <c r="H20" s="71"/>
      <c r="I20" s="71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</row>
    <row r="21" spans="1:50" ht="10.5" customHeight="1">
      <c r="A21" s="52"/>
      <c r="B21" s="53"/>
      <c r="C21" s="53"/>
      <c r="D21" s="73"/>
      <c r="E21" s="73"/>
      <c r="F21" s="73"/>
      <c r="G21" s="73"/>
      <c r="H21" s="71"/>
      <c r="I21" s="71"/>
      <c r="J21" s="69"/>
      <c r="K21" s="69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</row>
    <row r="22" spans="1:50" ht="11.25">
      <c r="A22" s="49" t="s">
        <v>71</v>
      </c>
      <c r="B22" s="50" t="s">
        <v>48</v>
      </c>
      <c r="C22" s="49" t="s">
        <v>11</v>
      </c>
      <c r="D22" s="71">
        <v>311</v>
      </c>
      <c r="E22" s="71">
        <v>161</v>
      </c>
      <c r="F22" s="71">
        <v>6</v>
      </c>
      <c r="G22" s="71">
        <v>2</v>
      </c>
      <c r="H22" s="71">
        <f aca="true" t="shared" si="3" ref="H22:H44">F22+G22</f>
        <v>8</v>
      </c>
      <c r="I22" s="71">
        <f aca="true" t="shared" si="4" ref="I22:I44">E22-H22</f>
        <v>153</v>
      </c>
      <c r="J22" s="63">
        <v>7</v>
      </c>
      <c r="K22" s="63">
        <v>5</v>
      </c>
      <c r="L22" s="63">
        <v>6</v>
      </c>
      <c r="M22" s="63">
        <v>1</v>
      </c>
      <c r="N22" s="63">
        <v>4</v>
      </c>
      <c r="O22" s="63">
        <v>0</v>
      </c>
      <c r="P22" s="63">
        <v>2</v>
      </c>
      <c r="Q22" s="63">
        <v>1</v>
      </c>
      <c r="R22" s="63">
        <v>6</v>
      </c>
      <c r="S22" s="63">
        <v>0</v>
      </c>
      <c r="T22" s="63">
        <v>0</v>
      </c>
      <c r="U22" s="63">
        <v>0</v>
      </c>
      <c r="V22" s="63">
        <v>14</v>
      </c>
      <c r="W22" s="63">
        <v>1</v>
      </c>
      <c r="X22" s="63">
        <v>0</v>
      </c>
      <c r="Y22" s="63">
        <v>2</v>
      </c>
      <c r="Z22" s="63">
        <v>0</v>
      </c>
      <c r="AA22" s="63">
        <v>0</v>
      </c>
      <c r="AB22" s="63">
        <v>4</v>
      </c>
      <c r="AC22" s="63">
        <v>4</v>
      </c>
      <c r="AD22" s="63">
        <v>2</v>
      </c>
      <c r="AE22" s="63">
        <v>2</v>
      </c>
      <c r="AF22" s="63">
        <v>0</v>
      </c>
      <c r="AG22" s="63">
        <v>6</v>
      </c>
      <c r="AH22" s="63">
        <v>3</v>
      </c>
      <c r="AI22" s="63">
        <v>21</v>
      </c>
      <c r="AJ22" s="63">
        <v>0</v>
      </c>
      <c r="AK22" s="63">
        <v>7</v>
      </c>
      <c r="AL22" s="63">
        <v>48</v>
      </c>
      <c r="AM22" s="63">
        <v>14</v>
      </c>
      <c r="AN22" s="63">
        <v>5</v>
      </c>
      <c r="AO22" s="63">
        <v>0</v>
      </c>
      <c r="AP22" s="63">
        <v>0</v>
      </c>
      <c r="AQ22" s="63">
        <v>0</v>
      </c>
      <c r="AR22" s="63">
        <v>10</v>
      </c>
      <c r="AS22" s="63">
        <v>0</v>
      </c>
      <c r="AT22" s="63">
        <v>6</v>
      </c>
      <c r="AU22" s="63">
        <v>0</v>
      </c>
      <c r="AV22" s="63">
        <v>1</v>
      </c>
      <c r="AW22" s="63">
        <v>9</v>
      </c>
      <c r="AX22" s="63">
        <v>2</v>
      </c>
    </row>
    <row r="23" spans="1:50" ht="11.25">
      <c r="A23" s="49" t="s">
        <v>71</v>
      </c>
      <c r="B23" s="50" t="s">
        <v>49</v>
      </c>
      <c r="C23" s="49" t="s">
        <v>11</v>
      </c>
      <c r="D23" s="71">
        <v>314</v>
      </c>
      <c r="E23" s="71">
        <v>156</v>
      </c>
      <c r="F23" s="71">
        <v>3</v>
      </c>
      <c r="G23" s="71">
        <v>5</v>
      </c>
      <c r="H23" s="71">
        <f t="shared" si="3"/>
        <v>8</v>
      </c>
      <c r="I23" s="71">
        <f t="shared" si="4"/>
        <v>148</v>
      </c>
      <c r="J23" s="63">
        <v>5</v>
      </c>
      <c r="K23" s="63">
        <v>2</v>
      </c>
      <c r="L23" s="63">
        <v>13</v>
      </c>
      <c r="M23" s="63">
        <v>1</v>
      </c>
      <c r="N23" s="63">
        <v>2</v>
      </c>
      <c r="O23" s="63">
        <v>0</v>
      </c>
      <c r="P23" s="63">
        <v>1</v>
      </c>
      <c r="Q23" s="63">
        <v>0</v>
      </c>
      <c r="R23" s="63">
        <v>5</v>
      </c>
      <c r="S23" s="63">
        <v>9</v>
      </c>
      <c r="T23" s="63">
        <v>1</v>
      </c>
      <c r="U23" s="63">
        <v>0</v>
      </c>
      <c r="V23" s="63">
        <v>11</v>
      </c>
      <c r="W23" s="63">
        <v>1</v>
      </c>
      <c r="X23" s="63">
        <v>0</v>
      </c>
      <c r="Y23" s="63">
        <v>0</v>
      </c>
      <c r="Z23" s="63">
        <v>0</v>
      </c>
      <c r="AA23" s="63">
        <v>0</v>
      </c>
      <c r="AB23" s="63">
        <v>14</v>
      </c>
      <c r="AC23" s="63">
        <v>5</v>
      </c>
      <c r="AD23" s="63">
        <v>14</v>
      </c>
      <c r="AE23" s="63">
        <v>0</v>
      </c>
      <c r="AF23" s="63">
        <v>6</v>
      </c>
      <c r="AG23" s="63">
        <v>6</v>
      </c>
      <c r="AH23" s="63">
        <v>3</v>
      </c>
      <c r="AI23" s="63">
        <v>41</v>
      </c>
      <c r="AJ23" s="63">
        <v>1</v>
      </c>
      <c r="AK23" s="63">
        <v>9</v>
      </c>
      <c r="AL23" s="63">
        <v>39</v>
      </c>
      <c r="AM23" s="63">
        <v>34</v>
      </c>
      <c r="AN23" s="63">
        <v>2</v>
      </c>
      <c r="AO23" s="63">
        <v>0</v>
      </c>
      <c r="AP23" s="63">
        <v>4</v>
      </c>
      <c r="AQ23" s="63">
        <v>1</v>
      </c>
      <c r="AR23" s="63">
        <v>20</v>
      </c>
      <c r="AS23" s="63">
        <v>0</v>
      </c>
      <c r="AT23" s="63">
        <v>5</v>
      </c>
      <c r="AU23" s="63">
        <v>0</v>
      </c>
      <c r="AV23" s="63">
        <v>0</v>
      </c>
      <c r="AW23" s="63">
        <v>14</v>
      </c>
      <c r="AX23" s="63">
        <v>0</v>
      </c>
    </row>
    <row r="24" spans="1:50" ht="11.25">
      <c r="A24" s="49" t="s">
        <v>71</v>
      </c>
      <c r="B24" s="50" t="s">
        <v>50</v>
      </c>
      <c r="C24" s="49" t="s">
        <v>11</v>
      </c>
      <c r="D24" s="71">
        <v>336</v>
      </c>
      <c r="E24" s="71">
        <v>174</v>
      </c>
      <c r="F24" s="71">
        <v>6</v>
      </c>
      <c r="G24" s="71">
        <v>1</v>
      </c>
      <c r="H24" s="71">
        <f t="shared" si="3"/>
        <v>7</v>
      </c>
      <c r="I24" s="71">
        <f t="shared" si="4"/>
        <v>167</v>
      </c>
      <c r="J24" s="63">
        <v>9</v>
      </c>
      <c r="K24" s="63">
        <v>9</v>
      </c>
      <c r="L24" s="63">
        <v>10</v>
      </c>
      <c r="M24" s="63">
        <v>12</v>
      </c>
      <c r="N24" s="63">
        <v>13</v>
      </c>
      <c r="O24" s="63">
        <v>5</v>
      </c>
      <c r="P24" s="63">
        <v>3</v>
      </c>
      <c r="Q24" s="63">
        <v>6</v>
      </c>
      <c r="R24" s="63">
        <v>3</v>
      </c>
      <c r="S24" s="63">
        <v>0</v>
      </c>
      <c r="T24" s="63">
        <v>0</v>
      </c>
      <c r="U24" s="63">
        <v>0</v>
      </c>
      <c r="V24" s="63">
        <v>13</v>
      </c>
      <c r="W24" s="63">
        <v>10</v>
      </c>
      <c r="X24" s="63">
        <v>1</v>
      </c>
      <c r="Y24" s="63">
        <v>1</v>
      </c>
      <c r="Z24" s="63">
        <v>1</v>
      </c>
      <c r="AA24" s="63">
        <v>12</v>
      </c>
      <c r="AB24" s="63">
        <v>14</v>
      </c>
      <c r="AC24" s="63">
        <v>7</v>
      </c>
      <c r="AD24" s="63">
        <v>5</v>
      </c>
      <c r="AE24" s="63">
        <v>4</v>
      </c>
      <c r="AF24" s="63">
        <v>0</v>
      </c>
      <c r="AG24" s="63">
        <v>10</v>
      </c>
      <c r="AH24" s="63">
        <v>2</v>
      </c>
      <c r="AI24" s="63">
        <v>45</v>
      </c>
      <c r="AJ24" s="63">
        <v>0</v>
      </c>
      <c r="AK24" s="63">
        <v>6</v>
      </c>
      <c r="AL24" s="63">
        <v>64</v>
      </c>
      <c r="AM24" s="63">
        <v>31</v>
      </c>
      <c r="AN24" s="63">
        <v>3</v>
      </c>
      <c r="AO24" s="63">
        <v>0</v>
      </c>
      <c r="AP24" s="63">
        <v>6</v>
      </c>
      <c r="AQ24" s="63">
        <v>1</v>
      </c>
      <c r="AR24" s="63">
        <v>20</v>
      </c>
      <c r="AS24" s="63">
        <v>1</v>
      </c>
      <c r="AT24" s="63">
        <v>1</v>
      </c>
      <c r="AU24" s="63">
        <v>9</v>
      </c>
      <c r="AV24" s="63">
        <v>0</v>
      </c>
      <c r="AW24" s="63">
        <v>12</v>
      </c>
      <c r="AX24" s="63">
        <v>0</v>
      </c>
    </row>
    <row r="25" spans="1:50" ht="11.25">
      <c r="A25" s="49" t="s">
        <v>71</v>
      </c>
      <c r="B25" s="50" t="s">
        <v>51</v>
      </c>
      <c r="C25" s="49" t="s">
        <v>10</v>
      </c>
      <c r="D25" s="72">
        <v>432</v>
      </c>
      <c r="E25" s="72">
        <v>184</v>
      </c>
      <c r="F25" s="72">
        <v>3</v>
      </c>
      <c r="G25" s="72">
        <v>0</v>
      </c>
      <c r="H25" s="71">
        <f t="shared" si="3"/>
        <v>3</v>
      </c>
      <c r="I25" s="71">
        <f t="shared" si="4"/>
        <v>181</v>
      </c>
      <c r="J25" s="63">
        <v>1</v>
      </c>
      <c r="K25" s="63">
        <v>3</v>
      </c>
      <c r="L25" s="63">
        <v>32</v>
      </c>
      <c r="M25" s="63">
        <v>9</v>
      </c>
      <c r="N25" s="63">
        <v>5</v>
      </c>
      <c r="O25" s="63">
        <v>0</v>
      </c>
      <c r="P25" s="63">
        <v>1</v>
      </c>
      <c r="Q25" s="63">
        <v>3</v>
      </c>
      <c r="R25" s="63">
        <v>2</v>
      </c>
      <c r="S25" s="63">
        <v>16</v>
      </c>
      <c r="T25" s="63">
        <v>1</v>
      </c>
      <c r="U25" s="63">
        <v>1</v>
      </c>
      <c r="V25" s="63">
        <v>59</v>
      </c>
      <c r="W25" s="63">
        <v>2</v>
      </c>
      <c r="X25" s="63">
        <v>0</v>
      </c>
      <c r="Y25" s="63">
        <v>0</v>
      </c>
      <c r="Z25" s="63">
        <v>2</v>
      </c>
      <c r="AA25" s="63">
        <v>8</v>
      </c>
      <c r="AB25" s="63">
        <v>5</v>
      </c>
      <c r="AC25" s="63">
        <v>17</v>
      </c>
      <c r="AD25" s="63">
        <v>5</v>
      </c>
      <c r="AE25" s="63">
        <v>26</v>
      </c>
      <c r="AF25" s="63">
        <v>35</v>
      </c>
      <c r="AG25" s="63">
        <v>2</v>
      </c>
      <c r="AH25" s="63">
        <v>9</v>
      </c>
      <c r="AI25" s="63">
        <v>4</v>
      </c>
      <c r="AJ25" s="63">
        <v>0</v>
      </c>
      <c r="AK25" s="63">
        <v>12</v>
      </c>
      <c r="AL25" s="63">
        <v>4</v>
      </c>
      <c r="AM25" s="63">
        <v>68</v>
      </c>
      <c r="AN25" s="63">
        <v>4</v>
      </c>
      <c r="AO25" s="63">
        <v>1</v>
      </c>
      <c r="AP25" s="63">
        <v>11</v>
      </c>
      <c r="AQ25" s="63">
        <v>0</v>
      </c>
      <c r="AR25" s="63">
        <v>53</v>
      </c>
      <c r="AS25" s="63">
        <v>12</v>
      </c>
      <c r="AT25" s="63">
        <v>3</v>
      </c>
      <c r="AU25" s="63">
        <v>5</v>
      </c>
      <c r="AV25" s="63">
        <v>0</v>
      </c>
      <c r="AW25" s="63">
        <v>11</v>
      </c>
      <c r="AX25" s="63">
        <v>2</v>
      </c>
    </row>
    <row r="26" spans="1:50" ht="11.25">
      <c r="A26" s="49" t="s">
        <v>71</v>
      </c>
      <c r="B26" s="50" t="s">
        <v>52</v>
      </c>
      <c r="C26" s="49" t="s">
        <v>10</v>
      </c>
      <c r="D26" s="71">
        <v>414</v>
      </c>
      <c r="E26" s="73">
        <v>148</v>
      </c>
      <c r="F26" s="73">
        <v>7</v>
      </c>
      <c r="G26" s="73">
        <v>0</v>
      </c>
      <c r="H26" s="71">
        <f t="shared" si="3"/>
        <v>7</v>
      </c>
      <c r="I26" s="71">
        <f t="shared" si="4"/>
        <v>141</v>
      </c>
      <c r="J26" s="63">
        <v>11</v>
      </c>
      <c r="K26" s="63">
        <v>2</v>
      </c>
      <c r="L26" s="63">
        <v>11</v>
      </c>
      <c r="M26" s="63">
        <v>2</v>
      </c>
      <c r="N26" s="63">
        <v>10</v>
      </c>
      <c r="O26" s="63">
        <v>3</v>
      </c>
      <c r="P26" s="63">
        <v>3</v>
      </c>
      <c r="Q26" s="63">
        <v>4</v>
      </c>
      <c r="R26" s="63">
        <v>3</v>
      </c>
      <c r="S26" s="63">
        <v>9</v>
      </c>
      <c r="T26" s="63">
        <v>0</v>
      </c>
      <c r="U26" s="63">
        <v>0</v>
      </c>
      <c r="V26" s="63">
        <v>42</v>
      </c>
      <c r="W26" s="63">
        <v>0</v>
      </c>
      <c r="X26" s="63">
        <v>0</v>
      </c>
      <c r="Y26" s="63">
        <v>0</v>
      </c>
      <c r="Z26" s="63">
        <v>1</v>
      </c>
      <c r="AA26" s="63">
        <v>6</v>
      </c>
      <c r="AB26" s="63">
        <v>7</v>
      </c>
      <c r="AC26" s="63">
        <v>12</v>
      </c>
      <c r="AD26" s="63">
        <v>1</v>
      </c>
      <c r="AE26" s="63">
        <v>8</v>
      </c>
      <c r="AF26" s="63">
        <v>12</v>
      </c>
      <c r="AG26" s="63">
        <v>4</v>
      </c>
      <c r="AH26" s="63">
        <v>6</v>
      </c>
      <c r="AI26" s="63">
        <v>13</v>
      </c>
      <c r="AJ26" s="63">
        <v>0</v>
      </c>
      <c r="AK26" s="63">
        <v>6</v>
      </c>
      <c r="AL26" s="63">
        <v>12</v>
      </c>
      <c r="AM26" s="63">
        <v>58</v>
      </c>
      <c r="AN26" s="63">
        <v>0</v>
      </c>
      <c r="AO26" s="63">
        <v>1</v>
      </c>
      <c r="AP26" s="63">
        <v>16</v>
      </c>
      <c r="AQ26" s="63">
        <v>1</v>
      </c>
      <c r="AR26" s="63">
        <v>52</v>
      </c>
      <c r="AS26" s="63">
        <v>1</v>
      </c>
      <c r="AT26" s="63">
        <v>3</v>
      </c>
      <c r="AU26" s="63">
        <v>2</v>
      </c>
      <c r="AV26" s="63">
        <v>1</v>
      </c>
      <c r="AW26" s="63">
        <v>14</v>
      </c>
      <c r="AX26" s="63">
        <v>1</v>
      </c>
    </row>
    <row r="27" spans="1:50" ht="11.25">
      <c r="A27" s="49" t="s">
        <v>71</v>
      </c>
      <c r="B27" s="50" t="s">
        <v>53</v>
      </c>
      <c r="C27" s="49" t="s">
        <v>10</v>
      </c>
      <c r="D27" s="71">
        <v>439</v>
      </c>
      <c r="E27" s="73">
        <v>215</v>
      </c>
      <c r="F27" s="73">
        <v>0</v>
      </c>
      <c r="G27" s="73">
        <v>2</v>
      </c>
      <c r="H27" s="71">
        <f t="shared" si="3"/>
        <v>2</v>
      </c>
      <c r="I27" s="71">
        <f t="shared" si="4"/>
        <v>213</v>
      </c>
      <c r="J27" s="63">
        <v>4</v>
      </c>
      <c r="K27" s="63">
        <v>4</v>
      </c>
      <c r="L27" s="63">
        <v>19</v>
      </c>
      <c r="M27" s="63">
        <v>3</v>
      </c>
      <c r="N27" s="63">
        <v>9</v>
      </c>
      <c r="O27" s="63">
        <v>6</v>
      </c>
      <c r="P27" s="63">
        <v>3</v>
      </c>
      <c r="Q27" s="63">
        <v>5</v>
      </c>
      <c r="R27" s="63">
        <v>11</v>
      </c>
      <c r="S27" s="63">
        <v>11</v>
      </c>
      <c r="T27" s="63">
        <v>1</v>
      </c>
      <c r="U27" s="63">
        <v>0</v>
      </c>
      <c r="V27" s="63">
        <v>40</v>
      </c>
      <c r="W27" s="63">
        <v>2</v>
      </c>
      <c r="X27" s="63">
        <v>0</v>
      </c>
      <c r="Y27" s="63">
        <v>0</v>
      </c>
      <c r="Z27" s="63">
        <v>0</v>
      </c>
      <c r="AA27" s="63">
        <v>9</v>
      </c>
      <c r="AB27" s="63">
        <v>0</v>
      </c>
      <c r="AC27" s="63">
        <v>20</v>
      </c>
      <c r="AD27" s="63">
        <v>0</v>
      </c>
      <c r="AE27" s="63">
        <v>14</v>
      </c>
      <c r="AF27" s="63">
        <v>9</v>
      </c>
      <c r="AG27" s="63">
        <v>8</v>
      </c>
      <c r="AH27" s="63">
        <v>3</v>
      </c>
      <c r="AI27" s="63">
        <v>11</v>
      </c>
      <c r="AJ27" s="63">
        <v>0</v>
      </c>
      <c r="AK27" s="63">
        <v>18</v>
      </c>
      <c r="AL27" s="63">
        <v>19</v>
      </c>
      <c r="AM27" s="63">
        <v>84</v>
      </c>
      <c r="AN27" s="63">
        <v>0</v>
      </c>
      <c r="AO27" s="63">
        <v>0</v>
      </c>
      <c r="AP27" s="63">
        <v>13</v>
      </c>
      <c r="AQ27" s="63">
        <v>5</v>
      </c>
      <c r="AR27" s="63">
        <v>79</v>
      </c>
      <c r="AS27" s="63">
        <v>2</v>
      </c>
      <c r="AT27" s="63">
        <v>3</v>
      </c>
      <c r="AU27" s="63">
        <v>2</v>
      </c>
      <c r="AV27" s="63">
        <v>1</v>
      </c>
      <c r="AW27" s="63">
        <v>18</v>
      </c>
      <c r="AX27" s="63">
        <v>5</v>
      </c>
    </row>
    <row r="28" spans="1:50" ht="11.25">
      <c r="A28" s="49" t="s">
        <v>71</v>
      </c>
      <c r="B28" s="50" t="s">
        <v>54</v>
      </c>
      <c r="C28" s="49" t="s">
        <v>72</v>
      </c>
      <c r="D28" s="71">
        <v>287</v>
      </c>
      <c r="E28" s="71">
        <v>177</v>
      </c>
      <c r="F28" s="71">
        <v>1</v>
      </c>
      <c r="G28" s="71">
        <v>4</v>
      </c>
      <c r="H28" s="71">
        <f t="shared" si="3"/>
        <v>5</v>
      </c>
      <c r="I28" s="71">
        <f t="shared" si="4"/>
        <v>172</v>
      </c>
      <c r="J28" s="63">
        <v>1</v>
      </c>
      <c r="K28" s="63">
        <v>2</v>
      </c>
      <c r="L28" s="63">
        <v>11</v>
      </c>
      <c r="M28" s="63">
        <v>7</v>
      </c>
      <c r="N28" s="63">
        <v>0</v>
      </c>
      <c r="O28" s="63">
        <v>4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5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1</v>
      </c>
      <c r="AF28" s="63">
        <v>1</v>
      </c>
      <c r="AG28" s="63">
        <v>27</v>
      </c>
      <c r="AH28" s="63">
        <v>0</v>
      </c>
      <c r="AI28" s="63">
        <v>0</v>
      </c>
      <c r="AJ28" s="63">
        <v>0</v>
      </c>
      <c r="AK28" s="63">
        <v>1</v>
      </c>
      <c r="AL28" s="63">
        <v>0</v>
      </c>
      <c r="AM28" s="63">
        <v>15</v>
      </c>
      <c r="AN28" s="63">
        <v>0</v>
      </c>
      <c r="AO28" s="63">
        <v>0</v>
      </c>
      <c r="AP28" s="63">
        <v>2</v>
      </c>
      <c r="AQ28" s="63">
        <v>0</v>
      </c>
      <c r="AR28" s="63">
        <v>6</v>
      </c>
      <c r="AS28" s="63">
        <v>14</v>
      </c>
      <c r="AT28" s="63">
        <v>5</v>
      </c>
      <c r="AU28" s="63">
        <v>46</v>
      </c>
      <c r="AV28" s="63">
        <v>33</v>
      </c>
      <c r="AW28" s="63">
        <v>1</v>
      </c>
      <c r="AX28" s="63">
        <v>0</v>
      </c>
    </row>
    <row r="29" spans="1:50" ht="11.25">
      <c r="A29" s="49" t="s">
        <v>71</v>
      </c>
      <c r="B29" s="50" t="s">
        <v>55</v>
      </c>
      <c r="C29" s="49" t="s">
        <v>12</v>
      </c>
      <c r="D29" s="72">
        <v>315</v>
      </c>
      <c r="E29" s="72">
        <v>158</v>
      </c>
      <c r="F29" s="72">
        <v>3</v>
      </c>
      <c r="G29" s="72">
        <v>4</v>
      </c>
      <c r="H29" s="71">
        <f t="shared" si="3"/>
        <v>7</v>
      </c>
      <c r="I29" s="71">
        <f t="shared" si="4"/>
        <v>151</v>
      </c>
      <c r="J29" s="63">
        <v>3</v>
      </c>
      <c r="K29" s="63">
        <v>0</v>
      </c>
      <c r="L29" s="63">
        <v>9</v>
      </c>
      <c r="M29" s="63">
        <v>1</v>
      </c>
      <c r="N29" s="63">
        <v>1</v>
      </c>
      <c r="O29" s="63">
        <v>45</v>
      </c>
      <c r="P29" s="63">
        <v>1</v>
      </c>
      <c r="Q29" s="63">
        <v>1</v>
      </c>
      <c r="R29" s="63">
        <v>0</v>
      </c>
      <c r="S29" s="63">
        <v>5</v>
      </c>
      <c r="T29" s="63">
        <v>0</v>
      </c>
      <c r="U29" s="63">
        <v>0</v>
      </c>
      <c r="V29" s="63">
        <v>4</v>
      </c>
      <c r="W29" s="63">
        <v>0</v>
      </c>
      <c r="X29" s="63">
        <v>0</v>
      </c>
      <c r="Y29" s="63">
        <v>0</v>
      </c>
      <c r="Z29" s="63">
        <v>0</v>
      </c>
      <c r="AA29" s="63">
        <v>12</v>
      </c>
      <c r="AB29" s="63">
        <v>2</v>
      </c>
      <c r="AC29" s="63">
        <v>2</v>
      </c>
      <c r="AD29" s="63">
        <v>1</v>
      </c>
      <c r="AE29" s="63">
        <v>3</v>
      </c>
      <c r="AF29" s="63">
        <v>2</v>
      </c>
      <c r="AG29" s="63">
        <v>14</v>
      </c>
      <c r="AH29" s="63">
        <v>0</v>
      </c>
      <c r="AI29" s="63">
        <v>2</v>
      </c>
      <c r="AJ29" s="63">
        <v>0</v>
      </c>
      <c r="AK29" s="63">
        <v>1</v>
      </c>
      <c r="AL29" s="63">
        <v>1</v>
      </c>
      <c r="AM29" s="63">
        <v>17</v>
      </c>
      <c r="AN29" s="63">
        <v>0</v>
      </c>
      <c r="AO29" s="63">
        <v>0</v>
      </c>
      <c r="AP29" s="63">
        <v>1</v>
      </c>
      <c r="AQ29" s="63">
        <v>10</v>
      </c>
      <c r="AR29" s="63">
        <v>4</v>
      </c>
      <c r="AS29" s="63">
        <v>12</v>
      </c>
      <c r="AT29" s="63">
        <v>4</v>
      </c>
      <c r="AU29" s="63">
        <v>7</v>
      </c>
      <c r="AV29" s="63">
        <v>5</v>
      </c>
      <c r="AW29" s="63">
        <v>3</v>
      </c>
      <c r="AX29" s="63">
        <v>1</v>
      </c>
    </row>
    <row r="30" spans="1:50" ht="11.25">
      <c r="A30" s="49" t="s">
        <v>71</v>
      </c>
      <c r="B30" s="50" t="s">
        <v>56</v>
      </c>
      <c r="C30" s="49" t="s">
        <v>73</v>
      </c>
      <c r="D30" s="71">
        <v>369</v>
      </c>
      <c r="E30" s="73">
        <v>178</v>
      </c>
      <c r="F30" s="73">
        <v>0</v>
      </c>
      <c r="G30" s="73">
        <v>3</v>
      </c>
      <c r="H30" s="71">
        <f t="shared" si="3"/>
        <v>3</v>
      </c>
      <c r="I30" s="71">
        <f t="shared" si="4"/>
        <v>175</v>
      </c>
      <c r="J30" s="63">
        <v>9</v>
      </c>
      <c r="K30" s="63">
        <v>2</v>
      </c>
      <c r="L30" s="63">
        <v>61</v>
      </c>
      <c r="M30" s="63">
        <v>2</v>
      </c>
      <c r="N30" s="63">
        <v>17</v>
      </c>
      <c r="O30" s="63">
        <v>8</v>
      </c>
      <c r="P30" s="63">
        <v>0</v>
      </c>
      <c r="Q30" s="63">
        <v>0</v>
      </c>
      <c r="R30" s="63">
        <v>0</v>
      </c>
      <c r="S30" s="63">
        <v>3</v>
      </c>
      <c r="T30" s="63">
        <v>0</v>
      </c>
      <c r="U30" s="63">
        <v>0</v>
      </c>
      <c r="V30" s="63">
        <v>8</v>
      </c>
      <c r="W30" s="63">
        <v>0</v>
      </c>
      <c r="X30" s="63">
        <v>1</v>
      </c>
      <c r="Y30" s="63">
        <v>0</v>
      </c>
      <c r="Z30" s="63">
        <v>0</v>
      </c>
      <c r="AA30" s="63">
        <v>19</v>
      </c>
      <c r="AB30" s="63">
        <v>2</v>
      </c>
      <c r="AC30" s="63">
        <v>0</v>
      </c>
      <c r="AD30" s="63">
        <v>2</v>
      </c>
      <c r="AE30" s="63">
        <v>19</v>
      </c>
      <c r="AF30" s="63">
        <v>0</v>
      </c>
      <c r="AG30" s="63">
        <v>10</v>
      </c>
      <c r="AH30" s="63">
        <v>2</v>
      </c>
      <c r="AI30" s="63">
        <v>0</v>
      </c>
      <c r="AJ30" s="63">
        <v>1</v>
      </c>
      <c r="AK30" s="63">
        <v>1</v>
      </c>
      <c r="AL30" s="63">
        <v>9</v>
      </c>
      <c r="AM30" s="63">
        <v>27</v>
      </c>
      <c r="AN30" s="63">
        <v>5</v>
      </c>
      <c r="AO30" s="63">
        <v>1</v>
      </c>
      <c r="AP30" s="63">
        <v>6</v>
      </c>
      <c r="AQ30" s="63">
        <v>2</v>
      </c>
      <c r="AR30" s="63">
        <v>10</v>
      </c>
      <c r="AS30" s="63">
        <v>16</v>
      </c>
      <c r="AT30" s="63">
        <v>7</v>
      </c>
      <c r="AU30" s="63">
        <v>2</v>
      </c>
      <c r="AV30" s="63">
        <v>0</v>
      </c>
      <c r="AW30" s="63">
        <v>7</v>
      </c>
      <c r="AX30" s="63">
        <v>0</v>
      </c>
    </row>
    <row r="31" spans="1:50" ht="22.5">
      <c r="A31" s="49" t="s">
        <v>71</v>
      </c>
      <c r="B31" s="50" t="s">
        <v>57</v>
      </c>
      <c r="C31" s="49" t="s">
        <v>74</v>
      </c>
      <c r="D31" s="71">
        <v>329</v>
      </c>
      <c r="E31" s="73">
        <v>177</v>
      </c>
      <c r="F31" s="73">
        <v>8</v>
      </c>
      <c r="G31" s="73">
        <v>2</v>
      </c>
      <c r="H31" s="71">
        <f t="shared" si="3"/>
        <v>10</v>
      </c>
      <c r="I31" s="71">
        <f t="shared" si="4"/>
        <v>167</v>
      </c>
      <c r="J31" s="63">
        <v>9</v>
      </c>
      <c r="K31" s="63">
        <v>2</v>
      </c>
      <c r="L31" s="63">
        <v>102</v>
      </c>
      <c r="M31" s="63">
        <v>6</v>
      </c>
      <c r="N31" s="63">
        <v>76</v>
      </c>
      <c r="O31" s="63">
        <v>3</v>
      </c>
      <c r="P31" s="63">
        <v>9</v>
      </c>
      <c r="Q31" s="63">
        <v>3</v>
      </c>
      <c r="R31" s="63">
        <v>0</v>
      </c>
      <c r="S31" s="63">
        <v>2</v>
      </c>
      <c r="T31" s="63">
        <v>0</v>
      </c>
      <c r="U31" s="63">
        <v>0</v>
      </c>
      <c r="V31" s="63">
        <v>5</v>
      </c>
      <c r="W31" s="63">
        <v>0</v>
      </c>
      <c r="X31" s="63">
        <v>0</v>
      </c>
      <c r="Y31" s="63">
        <v>0</v>
      </c>
      <c r="Z31" s="63">
        <v>0</v>
      </c>
      <c r="AA31" s="63">
        <v>14</v>
      </c>
      <c r="AB31" s="63">
        <v>5</v>
      </c>
      <c r="AC31" s="63">
        <v>0</v>
      </c>
      <c r="AD31" s="63">
        <v>6</v>
      </c>
      <c r="AE31" s="63">
        <v>34</v>
      </c>
      <c r="AF31" s="63">
        <v>3</v>
      </c>
      <c r="AG31" s="63">
        <v>3</v>
      </c>
      <c r="AH31" s="63">
        <v>3</v>
      </c>
      <c r="AI31" s="63">
        <v>0</v>
      </c>
      <c r="AJ31" s="63">
        <v>1</v>
      </c>
      <c r="AK31" s="63">
        <v>2</v>
      </c>
      <c r="AL31" s="63">
        <v>1</v>
      </c>
      <c r="AM31" s="63">
        <v>17</v>
      </c>
      <c r="AN31" s="63">
        <v>0</v>
      </c>
      <c r="AO31" s="63">
        <v>0</v>
      </c>
      <c r="AP31" s="63">
        <v>2</v>
      </c>
      <c r="AQ31" s="63">
        <v>0</v>
      </c>
      <c r="AR31" s="63">
        <v>5</v>
      </c>
      <c r="AS31" s="63">
        <v>1</v>
      </c>
      <c r="AT31" s="63">
        <v>4</v>
      </c>
      <c r="AU31" s="63">
        <v>4</v>
      </c>
      <c r="AV31" s="63">
        <v>0</v>
      </c>
      <c r="AW31" s="63">
        <v>3</v>
      </c>
      <c r="AX31" s="63">
        <v>0</v>
      </c>
    </row>
    <row r="32" spans="1:50" ht="22.5">
      <c r="A32" s="49" t="s">
        <v>71</v>
      </c>
      <c r="B32" s="50" t="s">
        <v>58</v>
      </c>
      <c r="C32" s="49" t="s">
        <v>14</v>
      </c>
      <c r="D32" s="71">
        <v>214</v>
      </c>
      <c r="E32" s="71">
        <v>124</v>
      </c>
      <c r="F32" s="71">
        <v>0</v>
      </c>
      <c r="G32" s="71">
        <v>0</v>
      </c>
      <c r="H32" s="71">
        <f t="shared" si="3"/>
        <v>0</v>
      </c>
      <c r="I32" s="71">
        <f t="shared" si="4"/>
        <v>124</v>
      </c>
      <c r="J32" s="63">
        <v>12</v>
      </c>
      <c r="K32" s="63">
        <v>2</v>
      </c>
      <c r="L32" s="63">
        <v>26</v>
      </c>
      <c r="M32" s="63">
        <v>12</v>
      </c>
      <c r="N32" s="63">
        <v>9</v>
      </c>
      <c r="O32" s="63">
        <v>22</v>
      </c>
      <c r="P32" s="63">
        <v>1</v>
      </c>
      <c r="Q32" s="63">
        <v>6</v>
      </c>
      <c r="R32" s="63">
        <v>1</v>
      </c>
      <c r="S32" s="63">
        <v>0</v>
      </c>
      <c r="T32" s="63">
        <v>0</v>
      </c>
      <c r="U32" s="63">
        <v>0</v>
      </c>
      <c r="V32" s="63">
        <v>7</v>
      </c>
      <c r="W32" s="63">
        <v>0</v>
      </c>
      <c r="X32" s="63">
        <v>0</v>
      </c>
      <c r="Y32" s="63">
        <v>0</v>
      </c>
      <c r="Z32" s="63">
        <v>0</v>
      </c>
      <c r="AA32" s="63">
        <v>5</v>
      </c>
      <c r="AB32" s="63">
        <v>0</v>
      </c>
      <c r="AC32" s="63">
        <v>0</v>
      </c>
      <c r="AD32" s="63">
        <v>0</v>
      </c>
      <c r="AE32" s="63">
        <v>4</v>
      </c>
      <c r="AF32" s="63">
        <v>0</v>
      </c>
      <c r="AG32" s="63">
        <v>3</v>
      </c>
      <c r="AH32" s="63">
        <v>0</v>
      </c>
      <c r="AI32" s="63">
        <v>0</v>
      </c>
      <c r="AJ32" s="63">
        <v>0</v>
      </c>
      <c r="AK32" s="63">
        <v>6</v>
      </c>
      <c r="AL32" s="63">
        <v>13</v>
      </c>
      <c r="AM32" s="63">
        <v>16</v>
      </c>
      <c r="AN32" s="63">
        <v>0</v>
      </c>
      <c r="AO32" s="63">
        <v>0</v>
      </c>
      <c r="AP32" s="63">
        <v>1</v>
      </c>
      <c r="AQ32" s="63">
        <v>5</v>
      </c>
      <c r="AR32" s="63">
        <v>13</v>
      </c>
      <c r="AS32" s="63">
        <v>13</v>
      </c>
      <c r="AT32" s="63">
        <v>6</v>
      </c>
      <c r="AU32" s="63">
        <v>4</v>
      </c>
      <c r="AV32" s="63">
        <v>0</v>
      </c>
      <c r="AW32" s="63">
        <v>2</v>
      </c>
      <c r="AX32" s="63">
        <v>0</v>
      </c>
    </row>
    <row r="33" spans="1:50" ht="11.25">
      <c r="A33" s="49" t="s">
        <v>71</v>
      </c>
      <c r="B33" s="50" t="s">
        <v>59</v>
      </c>
      <c r="C33" s="49" t="s">
        <v>75</v>
      </c>
      <c r="D33" s="71">
        <v>220</v>
      </c>
      <c r="E33" s="71">
        <v>92</v>
      </c>
      <c r="F33" s="71">
        <v>0</v>
      </c>
      <c r="G33" s="71">
        <v>0</v>
      </c>
      <c r="H33" s="71">
        <f t="shared" si="3"/>
        <v>0</v>
      </c>
      <c r="I33" s="71">
        <f t="shared" si="4"/>
        <v>92</v>
      </c>
      <c r="J33" s="63">
        <v>0</v>
      </c>
      <c r="K33" s="63">
        <v>1</v>
      </c>
      <c r="L33" s="63">
        <v>1</v>
      </c>
      <c r="M33" s="63">
        <v>9</v>
      </c>
      <c r="N33" s="63">
        <v>2</v>
      </c>
      <c r="O33" s="63">
        <v>0</v>
      </c>
      <c r="P33" s="63">
        <v>0</v>
      </c>
      <c r="Q33" s="63">
        <v>0</v>
      </c>
      <c r="R33" s="63">
        <v>1</v>
      </c>
      <c r="S33" s="63">
        <v>0</v>
      </c>
      <c r="T33" s="63">
        <v>0</v>
      </c>
      <c r="U33" s="63">
        <v>0</v>
      </c>
      <c r="V33" s="63">
        <v>52</v>
      </c>
      <c r="W33" s="63">
        <v>12</v>
      </c>
      <c r="X33" s="63">
        <v>1</v>
      </c>
      <c r="Y33" s="63">
        <v>2</v>
      </c>
      <c r="Z33" s="63">
        <v>19</v>
      </c>
      <c r="AA33" s="63">
        <v>5</v>
      </c>
      <c r="AB33" s="63">
        <v>0</v>
      </c>
      <c r="AC33" s="63">
        <v>0</v>
      </c>
      <c r="AD33" s="63">
        <v>0</v>
      </c>
      <c r="AE33" s="63">
        <v>16</v>
      </c>
      <c r="AF33" s="63">
        <v>52</v>
      </c>
      <c r="AG33" s="63">
        <v>6</v>
      </c>
      <c r="AH33" s="63">
        <v>6</v>
      </c>
      <c r="AI33" s="63">
        <v>1</v>
      </c>
      <c r="AJ33" s="63">
        <v>0</v>
      </c>
      <c r="AK33" s="63">
        <v>2</v>
      </c>
      <c r="AL33" s="63">
        <v>1</v>
      </c>
      <c r="AM33" s="63">
        <v>8</v>
      </c>
      <c r="AN33" s="63">
        <v>0</v>
      </c>
      <c r="AO33" s="63">
        <v>0</v>
      </c>
      <c r="AP33" s="63">
        <v>6</v>
      </c>
      <c r="AQ33" s="63">
        <v>1</v>
      </c>
      <c r="AR33" s="63">
        <v>3</v>
      </c>
      <c r="AS33" s="63">
        <v>1</v>
      </c>
      <c r="AT33" s="63">
        <v>0</v>
      </c>
      <c r="AU33" s="63">
        <v>0</v>
      </c>
      <c r="AV33" s="63">
        <v>0</v>
      </c>
      <c r="AW33" s="63">
        <v>10</v>
      </c>
      <c r="AX33" s="63">
        <v>2</v>
      </c>
    </row>
    <row r="34" spans="1:50" ht="22.5">
      <c r="A34" s="49" t="s">
        <v>71</v>
      </c>
      <c r="B34" s="50" t="s">
        <v>60</v>
      </c>
      <c r="C34" s="49" t="s">
        <v>76</v>
      </c>
      <c r="D34" s="71">
        <v>185</v>
      </c>
      <c r="E34" s="71">
        <v>99</v>
      </c>
      <c r="F34" s="71">
        <v>1</v>
      </c>
      <c r="G34" s="71">
        <v>0</v>
      </c>
      <c r="H34" s="71">
        <f t="shared" si="3"/>
        <v>1</v>
      </c>
      <c r="I34" s="71">
        <f t="shared" si="4"/>
        <v>98</v>
      </c>
      <c r="J34" s="63">
        <v>1</v>
      </c>
      <c r="K34" s="63">
        <v>10</v>
      </c>
      <c r="L34" s="63">
        <v>8</v>
      </c>
      <c r="M34" s="63">
        <v>5</v>
      </c>
      <c r="N34" s="63">
        <v>0</v>
      </c>
      <c r="O34" s="63">
        <v>25</v>
      </c>
      <c r="P34" s="63">
        <v>7</v>
      </c>
      <c r="Q34" s="63">
        <v>5</v>
      </c>
      <c r="R34" s="63">
        <v>4</v>
      </c>
      <c r="S34" s="63">
        <v>0</v>
      </c>
      <c r="T34" s="63">
        <v>0</v>
      </c>
      <c r="U34" s="63">
        <v>0</v>
      </c>
      <c r="V34" s="63">
        <v>3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1</v>
      </c>
      <c r="AC34" s="63">
        <v>0</v>
      </c>
      <c r="AD34" s="63">
        <v>0</v>
      </c>
      <c r="AE34" s="63">
        <v>6</v>
      </c>
      <c r="AF34" s="63">
        <v>0</v>
      </c>
      <c r="AG34" s="63">
        <v>30</v>
      </c>
      <c r="AH34" s="63">
        <v>0</v>
      </c>
      <c r="AI34" s="63">
        <v>0</v>
      </c>
      <c r="AJ34" s="63">
        <v>2</v>
      </c>
      <c r="AK34" s="63">
        <v>6</v>
      </c>
      <c r="AL34" s="63">
        <v>0</v>
      </c>
      <c r="AM34" s="63">
        <v>4</v>
      </c>
      <c r="AN34" s="63">
        <v>0</v>
      </c>
      <c r="AO34" s="63">
        <v>1</v>
      </c>
      <c r="AP34" s="63">
        <v>3</v>
      </c>
      <c r="AQ34" s="63">
        <v>10</v>
      </c>
      <c r="AR34" s="63">
        <v>2</v>
      </c>
      <c r="AS34" s="63">
        <v>62</v>
      </c>
      <c r="AT34" s="63">
        <v>7</v>
      </c>
      <c r="AU34" s="63">
        <v>21</v>
      </c>
      <c r="AV34" s="63">
        <v>8</v>
      </c>
      <c r="AW34" s="63">
        <v>0</v>
      </c>
      <c r="AX34" s="63">
        <v>0</v>
      </c>
    </row>
    <row r="35" spans="1:50" ht="11.25">
      <c r="A35" s="49" t="s">
        <v>71</v>
      </c>
      <c r="B35" s="50" t="s">
        <v>61</v>
      </c>
      <c r="C35" s="49" t="s">
        <v>77</v>
      </c>
      <c r="D35" s="72">
        <v>255</v>
      </c>
      <c r="E35" s="72">
        <v>152</v>
      </c>
      <c r="F35" s="72">
        <v>1</v>
      </c>
      <c r="G35" s="72">
        <v>2</v>
      </c>
      <c r="H35" s="71">
        <f t="shared" si="3"/>
        <v>3</v>
      </c>
      <c r="I35" s="71">
        <f t="shared" si="4"/>
        <v>149</v>
      </c>
      <c r="J35" s="63">
        <v>1</v>
      </c>
      <c r="K35" s="63">
        <v>3</v>
      </c>
      <c r="L35" s="63">
        <v>6</v>
      </c>
      <c r="M35" s="63">
        <v>1</v>
      </c>
      <c r="N35" s="63">
        <v>0</v>
      </c>
      <c r="O35" s="63">
        <v>27</v>
      </c>
      <c r="P35" s="63">
        <v>4</v>
      </c>
      <c r="Q35" s="63">
        <v>1</v>
      </c>
      <c r="R35" s="63">
        <v>2</v>
      </c>
      <c r="S35" s="63">
        <v>0</v>
      </c>
      <c r="T35" s="63">
        <v>0</v>
      </c>
      <c r="U35" s="63">
        <v>0</v>
      </c>
      <c r="V35" s="63">
        <v>4</v>
      </c>
      <c r="W35" s="63">
        <v>1</v>
      </c>
      <c r="X35" s="63">
        <v>0</v>
      </c>
      <c r="Y35" s="63">
        <v>0</v>
      </c>
      <c r="Z35" s="63">
        <v>0</v>
      </c>
      <c r="AA35" s="63">
        <v>2</v>
      </c>
      <c r="AB35" s="63">
        <v>0</v>
      </c>
      <c r="AC35" s="63">
        <v>1</v>
      </c>
      <c r="AD35" s="63">
        <v>2</v>
      </c>
      <c r="AE35" s="63">
        <v>2</v>
      </c>
      <c r="AF35" s="63">
        <v>0</v>
      </c>
      <c r="AG35" s="63">
        <v>14</v>
      </c>
      <c r="AH35" s="63">
        <v>0</v>
      </c>
      <c r="AI35" s="63">
        <v>1</v>
      </c>
      <c r="AJ35" s="63">
        <v>1</v>
      </c>
      <c r="AK35" s="63">
        <v>1</v>
      </c>
      <c r="AL35" s="63">
        <v>0</v>
      </c>
      <c r="AM35" s="63">
        <v>0</v>
      </c>
      <c r="AN35" s="63">
        <v>0</v>
      </c>
      <c r="AO35" s="63">
        <v>0</v>
      </c>
      <c r="AP35" s="63">
        <v>3</v>
      </c>
      <c r="AQ35" s="63">
        <v>12</v>
      </c>
      <c r="AR35" s="63">
        <v>10</v>
      </c>
      <c r="AS35" s="63">
        <v>48</v>
      </c>
      <c r="AT35" s="63">
        <v>1</v>
      </c>
      <c r="AU35" s="63">
        <v>8</v>
      </c>
      <c r="AV35" s="63">
        <v>6</v>
      </c>
      <c r="AW35" s="63">
        <v>3</v>
      </c>
      <c r="AX35" s="63">
        <v>0</v>
      </c>
    </row>
    <row r="36" spans="1:50" ht="11.25">
      <c r="A36" s="49" t="s">
        <v>71</v>
      </c>
      <c r="B36" s="50" t="s">
        <v>62</v>
      </c>
      <c r="C36" s="49" t="s">
        <v>15</v>
      </c>
      <c r="D36" s="71">
        <v>358</v>
      </c>
      <c r="E36" s="73">
        <v>137</v>
      </c>
      <c r="F36" s="73">
        <v>0</v>
      </c>
      <c r="G36" s="73">
        <v>1</v>
      </c>
      <c r="H36" s="71">
        <f t="shared" si="3"/>
        <v>1</v>
      </c>
      <c r="I36" s="71">
        <f t="shared" si="4"/>
        <v>136</v>
      </c>
      <c r="J36" s="63">
        <v>0</v>
      </c>
      <c r="K36" s="63">
        <v>27</v>
      </c>
      <c r="L36" s="63">
        <v>2</v>
      </c>
      <c r="M36" s="63">
        <v>10</v>
      </c>
      <c r="N36" s="63">
        <v>0</v>
      </c>
      <c r="O36" s="63">
        <v>2</v>
      </c>
      <c r="P36" s="63">
        <v>1</v>
      </c>
      <c r="Q36" s="63">
        <v>2</v>
      </c>
      <c r="R36" s="63">
        <v>4</v>
      </c>
      <c r="S36" s="63">
        <v>5</v>
      </c>
      <c r="T36" s="63">
        <v>0</v>
      </c>
      <c r="U36" s="63">
        <v>0</v>
      </c>
      <c r="V36" s="63">
        <v>1</v>
      </c>
      <c r="W36" s="63">
        <v>1</v>
      </c>
      <c r="X36" s="63">
        <v>0</v>
      </c>
      <c r="Y36" s="63">
        <v>1</v>
      </c>
      <c r="Z36" s="63">
        <v>0</v>
      </c>
      <c r="AA36" s="63">
        <v>5</v>
      </c>
      <c r="AB36" s="63">
        <v>1</v>
      </c>
      <c r="AC36" s="63">
        <v>5</v>
      </c>
      <c r="AD36" s="63">
        <v>7</v>
      </c>
      <c r="AE36" s="63">
        <v>0</v>
      </c>
      <c r="AF36" s="63">
        <v>0</v>
      </c>
      <c r="AG36" s="63">
        <v>27</v>
      </c>
      <c r="AH36" s="63">
        <v>0</v>
      </c>
      <c r="AI36" s="63">
        <v>1</v>
      </c>
      <c r="AJ36" s="63">
        <v>26</v>
      </c>
      <c r="AK36" s="63">
        <v>0</v>
      </c>
      <c r="AL36" s="63">
        <v>3</v>
      </c>
      <c r="AM36" s="63">
        <v>4</v>
      </c>
      <c r="AN36" s="63">
        <v>0</v>
      </c>
      <c r="AO36" s="63">
        <v>1</v>
      </c>
      <c r="AP36" s="63">
        <v>4</v>
      </c>
      <c r="AQ36" s="63">
        <v>2</v>
      </c>
      <c r="AR36" s="63">
        <v>2</v>
      </c>
      <c r="AS36" s="63">
        <v>0</v>
      </c>
      <c r="AT36" s="63">
        <v>1</v>
      </c>
      <c r="AU36" s="63">
        <v>4</v>
      </c>
      <c r="AV36" s="63">
        <v>0</v>
      </c>
      <c r="AW36" s="63">
        <v>4</v>
      </c>
      <c r="AX36" s="63">
        <v>0</v>
      </c>
    </row>
    <row r="37" spans="1:50" ht="11.25">
      <c r="A37" s="49" t="s">
        <v>71</v>
      </c>
      <c r="B37" s="50" t="s">
        <v>63</v>
      </c>
      <c r="C37" s="49" t="s">
        <v>15</v>
      </c>
      <c r="D37" s="71">
        <v>364</v>
      </c>
      <c r="E37" s="73">
        <v>159</v>
      </c>
      <c r="F37" s="73">
        <v>3</v>
      </c>
      <c r="G37" s="73">
        <v>3</v>
      </c>
      <c r="H37" s="71">
        <f t="shared" si="3"/>
        <v>6</v>
      </c>
      <c r="I37" s="71">
        <f t="shared" si="4"/>
        <v>153</v>
      </c>
      <c r="J37" s="63">
        <v>6</v>
      </c>
      <c r="K37" s="63">
        <v>20</v>
      </c>
      <c r="L37" s="63">
        <v>7</v>
      </c>
      <c r="M37" s="63">
        <v>7</v>
      </c>
      <c r="N37" s="63">
        <v>1</v>
      </c>
      <c r="O37" s="63">
        <v>4</v>
      </c>
      <c r="P37" s="63">
        <v>0</v>
      </c>
      <c r="Q37" s="63">
        <v>4</v>
      </c>
      <c r="R37" s="63">
        <v>3</v>
      </c>
      <c r="S37" s="63">
        <v>3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3</v>
      </c>
      <c r="AD37" s="63">
        <v>8</v>
      </c>
      <c r="AE37" s="63">
        <v>1</v>
      </c>
      <c r="AF37" s="63">
        <v>0</v>
      </c>
      <c r="AG37" s="63">
        <v>27</v>
      </c>
      <c r="AH37" s="63">
        <v>0</v>
      </c>
      <c r="AI37" s="63">
        <v>0</v>
      </c>
      <c r="AJ37" s="63">
        <v>37</v>
      </c>
      <c r="AK37" s="63">
        <v>0</v>
      </c>
      <c r="AL37" s="63">
        <v>13</v>
      </c>
      <c r="AM37" s="63">
        <v>2</v>
      </c>
      <c r="AN37" s="63">
        <v>0</v>
      </c>
      <c r="AO37" s="63">
        <v>0</v>
      </c>
      <c r="AP37" s="63">
        <v>0</v>
      </c>
      <c r="AQ37" s="63">
        <v>1</v>
      </c>
      <c r="AR37" s="63">
        <v>3</v>
      </c>
      <c r="AS37" s="63">
        <v>0</v>
      </c>
      <c r="AT37" s="63">
        <v>0</v>
      </c>
      <c r="AU37" s="63">
        <v>4</v>
      </c>
      <c r="AV37" s="63">
        <v>0</v>
      </c>
      <c r="AW37" s="63">
        <v>1</v>
      </c>
      <c r="AX37" s="63">
        <v>1</v>
      </c>
    </row>
    <row r="38" spans="1:50" ht="11.25">
      <c r="A38" s="49" t="s">
        <v>71</v>
      </c>
      <c r="B38" s="50" t="s">
        <v>64</v>
      </c>
      <c r="C38" s="49" t="s">
        <v>78</v>
      </c>
      <c r="D38" s="71">
        <v>226</v>
      </c>
      <c r="E38" s="71">
        <v>119</v>
      </c>
      <c r="F38" s="71">
        <v>4</v>
      </c>
      <c r="G38" s="71">
        <v>0</v>
      </c>
      <c r="H38" s="71">
        <f t="shared" si="3"/>
        <v>4</v>
      </c>
      <c r="I38" s="71">
        <f t="shared" si="4"/>
        <v>115</v>
      </c>
      <c r="J38" s="63">
        <v>3</v>
      </c>
      <c r="K38" s="63">
        <v>9</v>
      </c>
      <c r="L38" s="63">
        <v>0</v>
      </c>
      <c r="M38" s="63">
        <v>9</v>
      </c>
      <c r="N38" s="63">
        <v>0</v>
      </c>
      <c r="O38" s="63">
        <v>2</v>
      </c>
      <c r="P38" s="63">
        <v>0</v>
      </c>
      <c r="Q38" s="63">
        <v>6</v>
      </c>
      <c r="R38" s="63">
        <v>5</v>
      </c>
      <c r="S38" s="63">
        <v>4</v>
      </c>
      <c r="T38" s="63">
        <v>0</v>
      </c>
      <c r="U38" s="63">
        <v>0</v>
      </c>
      <c r="V38" s="63">
        <v>2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5</v>
      </c>
      <c r="AC38" s="63">
        <v>1</v>
      </c>
      <c r="AD38" s="63">
        <v>2</v>
      </c>
      <c r="AE38" s="63">
        <v>2</v>
      </c>
      <c r="AF38" s="63">
        <v>0</v>
      </c>
      <c r="AG38" s="63">
        <v>30</v>
      </c>
      <c r="AH38" s="63">
        <v>0</v>
      </c>
      <c r="AI38" s="63">
        <v>8</v>
      </c>
      <c r="AJ38" s="63">
        <v>15</v>
      </c>
      <c r="AK38" s="63">
        <v>0</v>
      </c>
      <c r="AL38" s="63">
        <v>2</v>
      </c>
      <c r="AM38" s="63">
        <v>2</v>
      </c>
      <c r="AN38" s="63">
        <v>2</v>
      </c>
      <c r="AO38" s="63">
        <v>0</v>
      </c>
      <c r="AP38" s="63">
        <v>0</v>
      </c>
      <c r="AQ38" s="63">
        <v>0</v>
      </c>
      <c r="AR38" s="63">
        <v>2</v>
      </c>
      <c r="AS38" s="63">
        <v>1</v>
      </c>
      <c r="AT38" s="63">
        <v>2</v>
      </c>
      <c r="AU38" s="63">
        <v>11</v>
      </c>
      <c r="AV38" s="63">
        <v>0</v>
      </c>
      <c r="AW38" s="63">
        <v>0</v>
      </c>
      <c r="AX38" s="63">
        <v>0</v>
      </c>
    </row>
    <row r="39" spans="1:50" ht="11.25">
      <c r="A39" s="49" t="s">
        <v>71</v>
      </c>
      <c r="B39" s="50" t="s">
        <v>65</v>
      </c>
      <c r="C39" s="49" t="s">
        <v>17</v>
      </c>
      <c r="D39" s="71">
        <v>286</v>
      </c>
      <c r="E39" s="71">
        <v>151</v>
      </c>
      <c r="F39" s="71">
        <v>0</v>
      </c>
      <c r="G39" s="71">
        <v>1</v>
      </c>
      <c r="H39" s="71">
        <f t="shared" si="3"/>
        <v>1</v>
      </c>
      <c r="I39" s="71">
        <f t="shared" si="4"/>
        <v>150</v>
      </c>
      <c r="J39" s="63">
        <v>13</v>
      </c>
      <c r="K39" s="63">
        <v>1</v>
      </c>
      <c r="L39" s="63">
        <v>1</v>
      </c>
      <c r="M39" s="63">
        <v>56</v>
      </c>
      <c r="N39" s="63">
        <v>0</v>
      </c>
      <c r="O39" s="63">
        <v>0</v>
      </c>
      <c r="P39" s="63">
        <v>1</v>
      </c>
      <c r="Q39" s="63">
        <v>5</v>
      </c>
      <c r="R39" s="63">
        <v>1</v>
      </c>
      <c r="S39" s="63">
        <v>9</v>
      </c>
      <c r="T39" s="63">
        <v>0</v>
      </c>
      <c r="U39" s="63">
        <v>0</v>
      </c>
      <c r="V39" s="63">
        <v>21</v>
      </c>
      <c r="W39" s="63">
        <v>3</v>
      </c>
      <c r="X39" s="63">
        <v>0</v>
      </c>
      <c r="Y39" s="63">
        <v>0</v>
      </c>
      <c r="Z39" s="63">
        <v>0</v>
      </c>
      <c r="AA39" s="63">
        <v>6</v>
      </c>
      <c r="AB39" s="63">
        <v>0</v>
      </c>
      <c r="AC39" s="63">
        <v>0</v>
      </c>
      <c r="AD39" s="63">
        <v>0</v>
      </c>
      <c r="AE39" s="63">
        <v>3</v>
      </c>
      <c r="AF39" s="63">
        <v>1</v>
      </c>
      <c r="AG39" s="63">
        <v>7</v>
      </c>
      <c r="AH39" s="63">
        <v>6</v>
      </c>
      <c r="AI39" s="63">
        <v>0</v>
      </c>
      <c r="AJ39" s="63">
        <v>3</v>
      </c>
      <c r="AK39" s="63">
        <v>5</v>
      </c>
      <c r="AL39" s="63">
        <v>12</v>
      </c>
      <c r="AM39" s="63">
        <v>7</v>
      </c>
      <c r="AN39" s="63">
        <v>1</v>
      </c>
      <c r="AO39" s="63">
        <v>0</v>
      </c>
      <c r="AP39" s="63">
        <v>49</v>
      </c>
      <c r="AQ39" s="63">
        <v>0</v>
      </c>
      <c r="AR39" s="63">
        <v>4</v>
      </c>
      <c r="AS39" s="63">
        <v>3</v>
      </c>
      <c r="AT39" s="63">
        <v>4</v>
      </c>
      <c r="AU39" s="63">
        <v>1</v>
      </c>
      <c r="AV39" s="63">
        <v>0</v>
      </c>
      <c r="AW39" s="63">
        <v>9</v>
      </c>
      <c r="AX39" s="63">
        <v>2</v>
      </c>
    </row>
    <row r="40" spans="1:50" ht="11.25">
      <c r="A40" s="49" t="s">
        <v>71</v>
      </c>
      <c r="B40" s="50" t="s">
        <v>66</v>
      </c>
      <c r="C40" s="49" t="s">
        <v>17</v>
      </c>
      <c r="D40" s="71">
        <v>269</v>
      </c>
      <c r="E40" s="71">
        <v>153</v>
      </c>
      <c r="F40" s="71">
        <v>1</v>
      </c>
      <c r="G40" s="71">
        <v>0</v>
      </c>
      <c r="H40" s="71">
        <f t="shared" si="3"/>
        <v>1</v>
      </c>
      <c r="I40" s="71">
        <f t="shared" si="4"/>
        <v>152</v>
      </c>
      <c r="J40" s="63">
        <v>23</v>
      </c>
      <c r="K40" s="63">
        <v>0</v>
      </c>
      <c r="L40" s="63">
        <v>0</v>
      </c>
      <c r="M40" s="63">
        <v>33</v>
      </c>
      <c r="N40" s="63">
        <v>1</v>
      </c>
      <c r="O40" s="63">
        <v>0</v>
      </c>
      <c r="P40" s="63">
        <v>2</v>
      </c>
      <c r="Q40" s="63">
        <v>1</v>
      </c>
      <c r="R40" s="63">
        <v>1</v>
      </c>
      <c r="S40" s="63">
        <v>3</v>
      </c>
      <c r="T40" s="63">
        <v>0</v>
      </c>
      <c r="U40" s="63">
        <v>2</v>
      </c>
      <c r="V40" s="63">
        <v>4</v>
      </c>
      <c r="W40" s="63">
        <v>19</v>
      </c>
      <c r="X40" s="63">
        <v>0</v>
      </c>
      <c r="Y40" s="63">
        <v>0</v>
      </c>
      <c r="Z40" s="63">
        <v>0</v>
      </c>
      <c r="AA40" s="63">
        <v>5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1</v>
      </c>
      <c r="AH40" s="63">
        <v>1</v>
      </c>
      <c r="AI40" s="63">
        <v>0</v>
      </c>
      <c r="AJ40" s="63">
        <v>0</v>
      </c>
      <c r="AK40" s="63">
        <v>4</v>
      </c>
      <c r="AL40" s="63">
        <v>0</v>
      </c>
      <c r="AM40" s="63">
        <v>4</v>
      </c>
      <c r="AN40" s="63">
        <v>2</v>
      </c>
      <c r="AO40" s="63">
        <v>0</v>
      </c>
      <c r="AP40" s="63">
        <v>51</v>
      </c>
      <c r="AQ40" s="63">
        <v>0</v>
      </c>
      <c r="AR40" s="63">
        <v>8</v>
      </c>
      <c r="AS40" s="63">
        <v>1</v>
      </c>
      <c r="AT40" s="63">
        <v>18</v>
      </c>
      <c r="AU40" s="63">
        <v>3</v>
      </c>
      <c r="AV40" s="63">
        <v>1</v>
      </c>
      <c r="AW40" s="63">
        <v>9</v>
      </c>
      <c r="AX40" s="63">
        <v>0</v>
      </c>
    </row>
    <row r="41" spans="1:50" ht="22.5">
      <c r="A41" s="49" t="s">
        <v>71</v>
      </c>
      <c r="B41" s="50" t="s">
        <v>67</v>
      </c>
      <c r="C41" s="49" t="s">
        <v>18</v>
      </c>
      <c r="D41" s="72">
        <v>405</v>
      </c>
      <c r="E41" s="72">
        <v>192</v>
      </c>
      <c r="F41" s="72">
        <v>3</v>
      </c>
      <c r="G41" s="72">
        <v>4</v>
      </c>
      <c r="H41" s="71">
        <f t="shared" si="3"/>
        <v>7</v>
      </c>
      <c r="I41" s="71">
        <f t="shared" si="4"/>
        <v>185</v>
      </c>
      <c r="J41" s="63">
        <v>29</v>
      </c>
      <c r="K41" s="63">
        <v>3</v>
      </c>
      <c r="L41" s="63">
        <v>31</v>
      </c>
      <c r="M41" s="63">
        <v>2</v>
      </c>
      <c r="N41" s="63">
        <v>21</v>
      </c>
      <c r="O41" s="63">
        <v>2</v>
      </c>
      <c r="P41" s="63">
        <v>0</v>
      </c>
      <c r="Q41" s="63">
        <v>4</v>
      </c>
      <c r="R41" s="63">
        <v>2</v>
      </c>
      <c r="S41" s="63">
        <v>7</v>
      </c>
      <c r="T41" s="63">
        <v>0</v>
      </c>
      <c r="U41" s="63">
        <v>0</v>
      </c>
      <c r="V41" s="63">
        <v>15</v>
      </c>
      <c r="W41" s="63">
        <v>4</v>
      </c>
      <c r="X41" s="63">
        <v>0</v>
      </c>
      <c r="Y41" s="63">
        <v>0</v>
      </c>
      <c r="Z41" s="63">
        <v>1</v>
      </c>
      <c r="AA41" s="63">
        <v>7</v>
      </c>
      <c r="AB41" s="63">
        <v>55</v>
      </c>
      <c r="AC41" s="63">
        <v>1</v>
      </c>
      <c r="AD41" s="63">
        <v>0</v>
      </c>
      <c r="AE41" s="63">
        <v>0</v>
      </c>
      <c r="AF41" s="63">
        <v>7</v>
      </c>
      <c r="AG41" s="63">
        <v>6</v>
      </c>
      <c r="AH41" s="63">
        <v>2</v>
      </c>
      <c r="AI41" s="63">
        <v>10</v>
      </c>
      <c r="AJ41" s="63">
        <v>0</v>
      </c>
      <c r="AK41" s="63">
        <v>3</v>
      </c>
      <c r="AL41" s="63">
        <v>15</v>
      </c>
      <c r="AM41" s="63">
        <v>16</v>
      </c>
      <c r="AN41" s="63">
        <v>6</v>
      </c>
      <c r="AO41" s="63">
        <v>0</v>
      </c>
      <c r="AP41" s="63">
        <v>8</v>
      </c>
      <c r="AQ41" s="63">
        <v>5</v>
      </c>
      <c r="AR41" s="63">
        <v>13</v>
      </c>
      <c r="AS41" s="63">
        <v>15</v>
      </c>
      <c r="AT41" s="63">
        <v>8</v>
      </c>
      <c r="AU41" s="63">
        <v>1</v>
      </c>
      <c r="AV41" s="63">
        <v>0</v>
      </c>
      <c r="AW41" s="63">
        <v>13</v>
      </c>
      <c r="AX41" s="63">
        <v>0</v>
      </c>
    </row>
    <row r="42" spans="1:50" ht="22.5">
      <c r="A42" s="49" t="s">
        <v>71</v>
      </c>
      <c r="B42" s="50" t="s">
        <v>68</v>
      </c>
      <c r="C42" s="49" t="s">
        <v>18</v>
      </c>
      <c r="D42" s="71">
        <v>422</v>
      </c>
      <c r="E42" s="73">
        <v>207</v>
      </c>
      <c r="F42" s="73">
        <v>4</v>
      </c>
      <c r="G42" s="73">
        <v>3</v>
      </c>
      <c r="H42" s="71">
        <f t="shared" si="3"/>
        <v>7</v>
      </c>
      <c r="I42" s="71">
        <f t="shared" si="4"/>
        <v>200</v>
      </c>
      <c r="J42" s="63">
        <v>23</v>
      </c>
      <c r="K42" s="63">
        <v>6</v>
      </c>
      <c r="L42" s="63">
        <v>20</v>
      </c>
      <c r="M42" s="63">
        <v>5</v>
      </c>
      <c r="N42" s="63">
        <v>15</v>
      </c>
      <c r="O42" s="63">
        <v>4</v>
      </c>
      <c r="P42" s="63">
        <v>2</v>
      </c>
      <c r="Q42" s="63">
        <v>0</v>
      </c>
      <c r="R42" s="63">
        <v>0</v>
      </c>
      <c r="S42" s="63">
        <v>2</v>
      </c>
      <c r="T42" s="63">
        <v>0</v>
      </c>
      <c r="U42" s="63">
        <v>0</v>
      </c>
      <c r="V42" s="63">
        <v>8</v>
      </c>
      <c r="W42" s="63">
        <v>3</v>
      </c>
      <c r="X42" s="63">
        <v>0</v>
      </c>
      <c r="Y42" s="63">
        <v>2</v>
      </c>
      <c r="Z42" s="63">
        <v>0</v>
      </c>
      <c r="AA42" s="63">
        <v>11</v>
      </c>
      <c r="AB42" s="63">
        <v>67</v>
      </c>
      <c r="AC42" s="63">
        <v>0</v>
      </c>
      <c r="AD42" s="63">
        <v>6</v>
      </c>
      <c r="AE42" s="63">
        <v>1</v>
      </c>
      <c r="AF42" s="63">
        <v>0</v>
      </c>
      <c r="AG42" s="63">
        <v>6</v>
      </c>
      <c r="AH42" s="63">
        <v>4</v>
      </c>
      <c r="AI42" s="63">
        <v>16</v>
      </c>
      <c r="AJ42" s="63">
        <v>2</v>
      </c>
      <c r="AK42" s="63">
        <v>4</v>
      </c>
      <c r="AL42" s="63">
        <v>18</v>
      </c>
      <c r="AM42" s="63">
        <v>28</v>
      </c>
      <c r="AN42" s="63">
        <v>4</v>
      </c>
      <c r="AO42" s="63">
        <v>0</v>
      </c>
      <c r="AP42" s="63">
        <v>6</v>
      </c>
      <c r="AQ42" s="63">
        <v>3</v>
      </c>
      <c r="AR42" s="63">
        <v>23</v>
      </c>
      <c r="AS42" s="63">
        <v>4</v>
      </c>
      <c r="AT42" s="63">
        <v>12</v>
      </c>
      <c r="AU42" s="63">
        <v>0</v>
      </c>
      <c r="AV42" s="63">
        <v>0</v>
      </c>
      <c r="AW42" s="63">
        <v>18</v>
      </c>
      <c r="AX42" s="63">
        <v>0</v>
      </c>
    </row>
    <row r="43" spans="1:50" ht="11.25">
      <c r="A43" s="49" t="s">
        <v>71</v>
      </c>
      <c r="B43" s="50" t="s">
        <v>69</v>
      </c>
      <c r="C43" s="49" t="s">
        <v>19</v>
      </c>
      <c r="D43" s="71">
        <v>463</v>
      </c>
      <c r="E43" s="73">
        <v>209</v>
      </c>
      <c r="F43" s="73">
        <v>2</v>
      </c>
      <c r="G43" s="73">
        <v>2</v>
      </c>
      <c r="H43" s="71">
        <f t="shared" si="3"/>
        <v>4</v>
      </c>
      <c r="I43" s="71">
        <f t="shared" si="4"/>
        <v>205</v>
      </c>
      <c r="J43" s="63">
        <v>10</v>
      </c>
      <c r="K43" s="63">
        <v>1</v>
      </c>
      <c r="L43" s="63">
        <v>4</v>
      </c>
      <c r="M43" s="63">
        <v>18</v>
      </c>
      <c r="N43" s="63">
        <v>1</v>
      </c>
      <c r="O43" s="63">
        <v>4</v>
      </c>
      <c r="P43" s="63">
        <v>1</v>
      </c>
      <c r="Q43" s="63">
        <v>2</v>
      </c>
      <c r="R43" s="63">
        <v>2</v>
      </c>
      <c r="S43" s="63">
        <v>4</v>
      </c>
      <c r="T43" s="63">
        <v>0</v>
      </c>
      <c r="U43" s="63">
        <v>0</v>
      </c>
      <c r="V43" s="63">
        <v>10</v>
      </c>
      <c r="W43" s="63">
        <v>42</v>
      </c>
      <c r="X43" s="63">
        <v>0</v>
      </c>
      <c r="Y43" s="63">
        <v>1</v>
      </c>
      <c r="Z43" s="63">
        <v>0</v>
      </c>
      <c r="AA43" s="63">
        <v>3</v>
      </c>
      <c r="AB43" s="63">
        <v>4</v>
      </c>
      <c r="AC43" s="63">
        <v>2</v>
      </c>
      <c r="AD43" s="63">
        <v>1</v>
      </c>
      <c r="AE43" s="63">
        <v>2</v>
      </c>
      <c r="AF43" s="63">
        <v>3</v>
      </c>
      <c r="AG43" s="63">
        <v>4</v>
      </c>
      <c r="AH43" s="63">
        <v>24</v>
      </c>
      <c r="AI43" s="63">
        <v>1</v>
      </c>
      <c r="AJ43" s="63">
        <v>0</v>
      </c>
      <c r="AK43" s="63">
        <v>8</v>
      </c>
      <c r="AL43" s="63">
        <v>0</v>
      </c>
      <c r="AM43" s="63">
        <v>1</v>
      </c>
      <c r="AN43" s="63">
        <v>0</v>
      </c>
      <c r="AO43" s="63">
        <v>1</v>
      </c>
      <c r="AP43" s="63">
        <v>26</v>
      </c>
      <c r="AQ43" s="63">
        <v>0</v>
      </c>
      <c r="AR43" s="63">
        <v>5</v>
      </c>
      <c r="AS43" s="63">
        <v>0</v>
      </c>
      <c r="AT43" s="63">
        <v>47</v>
      </c>
      <c r="AU43" s="63">
        <v>0</v>
      </c>
      <c r="AV43" s="63">
        <v>0</v>
      </c>
      <c r="AW43" s="63">
        <v>7</v>
      </c>
      <c r="AX43" s="63">
        <v>0</v>
      </c>
    </row>
    <row r="44" spans="1:50" ht="11.25">
      <c r="A44" s="49" t="s">
        <v>71</v>
      </c>
      <c r="B44" s="50" t="s">
        <v>70</v>
      </c>
      <c r="C44" s="49" t="s">
        <v>19</v>
      </c>
      <c r="D44" s="71">
        <v>448</v>
      </c>
      <c r="E44" s="71">
        <v>176</v>
      </c>
      <c r="F44" s="71">
        <v>0</v>
      </c>
      <c r="G44" s="71">
        <v>4</v>
      </c>
      <c r="H44" s="71">
        <f t="shared" si="3"/>
        <v>4</v>
      </c>
      <c r="I44" s="71">
        <f t="shared" si="4"/>
        <v>172</v>
      </c>
      <c r="J44" s="63">
        <v>1</v>
      </c>
      <c r="K44" s="63">
        <v>1</v>
      </c>
      <c r="L44" s="63">
        <v>9</v>
      </c>
      <c r="M44" s="63">
        <v>6</v>
      </c>
      <c r="N44" s="63">
        <v>5</v>
      </c>
      <c r="O44" s="63">
        <v>4</v>
      </c>
      <c r="P44" s="63">
        <v>0</v>
      </c>
      <c r="Q44" s="63">
        <v>1</v>
      </c>
      <c r="R44" s="63">
        <v>0</v>
      </c>
      <c r="S44" s="63">
        <v>0</v>
      </c>
      <c r="T44" s="63">
        <v>0</v>
      </c>
      <c r="U44" s="63">
        <v>0</v>
      </c>
      <c r="V44" s="63">
        <v>5</v>
      </c>
      <c r="W44" s="63">
        <v>13</v>
      </c>
      <c r="X44" s="63">
        <v>0</v>
      </c>
      <c r="Y44" s="63">
        <v>0</v>
      </c>
      <c r="Z44" s="63">
        <v>1</v>
      </c>
      <c r="AA44" s="63">
        <v>1</v>
      </c>
      <c r="AB44" s="63">
        <v>7</v>
      </c>
      <c r="AC44" s="63">
        <v>0</v>
      </c>
      <c r="AD44" s="63">
        <v>0</v>
      </c>
      <c r="AE44" s="63">
        <v>9</v>
      </c>
      <c r="AF44" s="63">
        <v>0</v>
      </c>
      <c r="AG44" s="63">
        <v>1</v>
      </c>
      <c r="AH44" s="63">
        <v>21</v>
      </c>
      <c r="AI44" s="63">
        <v>0</v>
      </c>
      <c r="AJ44" s="63">
        <v>0</v>
      </c>
      <c r="AK44" s="63">
        <v>8</v>
      </c>
      <c r="AL44" s="63">
        <v>0</v>
      </c>
      <c r="AM44" s="63">
        <v>4</v>
      </c>
      <c r="AN44" s="63">
        <v>2</v>
      </c>
      <c r="AO44" s="63">
        <v>0</v>
      </c>
      <c r="AP44" s="63">
        <v>21</v>
      </c>
      <c r="AQ44" s="63">
        <v>0</v>
      </c>
      <c r="AR44" s="63">
        <v>1</v>
      </c>
      <c r="AS44" s="63">
        <v>0</v>
      </c>
      <c r="AT44" s="63">
        <v>48</v>
      </c>
      <c r="AU44" s="63">
        <v>4</v>
      </c>
      <c r="AV44" s="63">
        <v>0</v>
      </c>
      <c r="AW44" s="63">
        <v>7</v>
      </c>
      <c r="AX44" s="63">
        <v>0</v>
      </c>
    </row>
    <row r="45" spans="1:50" ht="12" customHeight="1">
      <c r="A45" s="64" t="s">
        <v>118</v>
      </c>
      <c r="B45" s="64"/>
      <c r="C45" s="64"/>
      <c r="D45" s="72">
        <f aca="true" t="shared" si="5" ref="D45:AX45">SUM(D22:D44)</f>
        <v>7661</v>
      </c>
      <c r="E45" s="72">
        <f t="shared" si="5"/>
        <v>3698</v>
      </c>
      <c r="F45" s="72">
        <f t="shared" si="5"/>
        <v>56</v>
      </c>
      <c r="G45" s="72">
        <f t="shared" si="5"/>
        <v>43</v>
      </c>
      <c r="H45" s="72">
        <f t="shared" si="5"/>
        <v>99</v>
      </c>
      <c r="I45" s="72">
        <f t="shared" si="5"/>
        <v>3599</v>
      </c>
      <c r="J45" s="65">
        <f t="shared" si="5"/>
        <v>181</v>
      </c>
      <c r="K45" s="65">
        <f t="shared" si="5"/>
        <v>115</v>
      </c>
      <c r="L45" s="65">
        <f t="shared" si="5"/>
        <v>389</v>
      </c>
      <c r="M45" s="65">
        <f t="shared" si="5"/>
        <v>217</v>
      </c>
      <c r="N45" s="65">
        <f t="shared" si="5"/>
        <v>192</v>
      </c>
      <c r="O45" s="65">
        <f t="shared" si="5"/>
        <v>170</v>
      </c>
      <c r="P45" s="65">
        <f t="shared" si="5"/>
        <v>42</v>
      </c>
      <c r="Q45" s="65">
        <f t="shared" si="5"/>
        <v>60</v>
      </c>
      <c r="R45" s="65">
        <f t="shared" si="5"/>
        <v>56</v>
      </c>
      <c r="S45" s="65">
        <f t="shared" si="5"/>
        <v>92</v>
      </c>
      <c r="T45" s="65">
        <f t="shared" si="5"/>
        <v>3</v>
      </c>
      <c r="U45" s="65">
        <f t="shared" si="5"/>
        <v>3</v>
      </c>
      <c r="V45" s="65">
        <f t="shared" si="5"/>
        <v>333</v>
      </c>
      <c r="W45" s="65">
        <f t="shared" si="5"/>
        <v>114</v>
      </c>
      <c r="X45" s="65">
        <f t="shared" si="5"/>
        <v>3</v>
      </c>
      <c r="Y45" s="65">
        <f t="shared" si="5"/>
        <v>9</v>
      </c>
      <c r="Z45" s="65">
        <f t="shared" si="5"/>
        <v>25</v>
      </c>
      <c r="AA45" s="65">
        <f t="shared" si="5"/>
        <v>130</v>
      </c>
      <c r="AB45" s="65">
        <f t="shared" si="5"/>
        <v>193</v>
      </c>
      <c r="AC45" s="65">
        <f t="shared" si="5"/>
        <v>80</v>
      </c>
      <c r="AD45" s="65">
        <f t="shared" si="5"/>
        <v>62</v>
      </c>
      <c r="AE45" s="65">
        <f t="shared" si="5"/>
        <v>157</v>
      </c>
      <c r="AF45" s="65">
        <f t="shared" si="5"/>
        <v>131</v>
      </c>
      <c r="AG45" s="65">
        <f t="shared" si="5"/>
        <v>252</v>
      </c>
      <c r="AH45" s="65">
        <f t="shared" si="5"/>
        <v>95</v>
      </c>
      <c r="AI45" s="65">
        <f t="shared" si="5"/>
        <v>175</v>
      </c>
      <c r="AJ45" s="65">
        <f t="shared" si="5"/>
        <v>89</v>
      </c>
      <c r="AK45" s="65">
        <f t="shared" si="5"/>
        <v>110</v>
      </c>
      <c r="AL45" s="65">
        <f t="shared" si="5"/>
        <v>274</v>
      </c>
      <c r="AM45" s="65">
        <f t="shared" si="5"/>
        <v>461</v>
      </c>
      <c r="AN45" s="65">
        <f t="shared" si="5"/>
        <v>36</v>
      </c>
      <c r="AO45" s="65">
        <f t="shared" si="5"/>
        <v>6</v>
      </c>
      <c r="AP45" s="65">
        <f t="shared" si="5"/>
        <v>239</v>
      </c>
      <c r="AQ45" s="65">
        <f t="shared" si="5"/>
        <v>59</v>
      </c>
      <c r="AR45" s="65">
        <f t="shared" si="5"/>
        <v>348</v>
      </c>
      <c r="AS45" s="65">
        <f t="shared" si="5"/>
        <v>207</v>
      </c>
      <c r="AT45" s="65">
        <f t="shared" si="5"/>
        <v>195</v>
      </c>
      <c r="AU45" s="65">
        <f t="shared" si="5"/>
        <v>138</v>
      </c>
      <c r="AV45" s="65">
        <f t="shared" si="5"/>
        <v>56</v>
      </c>
      <c r="AW45" s="65">
        <f t="shared" si="5"/>
        <v>175</v>
      </c>
      <c r="AX45" s="65">
        <f t="shared" si="5"/>
        <v>16</v>
      </c>
    </row>
    <row r="46" spans="1:50" ht="11.25">
      <c r="A46" s="52"/>
      <c r="B46" s="53"/>
      <c r="C46" s="53"/>
      <c r="D46" s="73"/>
      <c r="E46" s="73"/>
      <c r="F46" s="73"/>
      <c r="G46" s="73"/>
      <c r="H46" s="71"/>
      <c r="I46" s="71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</row>
    <row r="47" spans="1:50" ht="11.25">
      <c r="A47" s="52"/>
      <c r="B47" s="53"/>
      <c r="C47" s="53"/>
      <c r="D47" s="73"/>
      <c r="E47" s="73"/>
      <c r="F47" s="73"/>
      <c r="G47" s="73"/>
      <c r="H47" s="71"/>
      <c r="I47" s="71"/>
      <c r="J47" s="69"/>
      <c r="K47" s="69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</row>
    <row r="48" spans="1:50" ht="11.25">
      <c r="A48" s="49" t="s">
        <v>13</v>
      </c>
      <c r="B48" s="50" t="s">
        <v>79</v>
      </c>
      <c r="C48" s="49" t="s">
        <v>13</v>
      </c>
      <c r="D48" s="71">
        <v>350</v>
      </c>
      <c r="E48" s="71">
        <v>188</v>
      </c>
      <c r="F48" s="71">
        <v>3</v>
      </c>
      <c r="G48" s="71">
        <v>2</v>
      </c>
      <c r="H48" s="71">
        <f>F48+G48</f>
        <v>5</v>
      </c>
      <c r="I48" s="71">
        <f>E48-H48</f>
        <v>183</v>
      </c>
      <c r="J48" s="63">
        <v>0</v>
      </c>
      <c r="K48" s="63">
        <v>1</v>
      </c>
      <c r="L48" s="63">
        <v>3</v>
      </c>
      <c r="M48" s="63">
        <v>5</v>
      </c>
      <c r="N48" s="63">
        <v>0</v>
      </c>
      <c r="O48" s="63">
        <v>0</v>
      </c>
      <c r="P48" s="63">
        <v>0</v>
      </c>
      <c r="Q48" s="63">
        <v>2</v>
      </c>
      <c r="R48" s="63">
        <v>0</v>
      </c>
      <c r="S48" s="63">
        <v>0</v>
      </c>
      <c r="T48" s="63">
        <v>0</v>
      </c>
      <c r="U48" s="63">
        <v>0</v>
      </c>
      <c r="V48" s="63">
        <v>10</v>
      </c>
      <c r="W48" s="63">
        <v>0</v>
      </c>
      <c r="X48" s="63">
        <v>0</v>
      </c>
      <c r="Y48" s="63">
        <v>0</v>
      </c>
      <c r="Z48" s="63">
        <v>27</v>
      </c>
      <c r="AA48" s="63">
        <v>37</v>
      </c>
      <c r="AB48" s="63">
        <v>0</v>
      </c>
      <c r="AC48" s="63">
        <v>1</v>
      </c>
      <c r="AD48" s="63">
        <v>0</v>
      </c>
      <c r="AE48" s="63">
        <v>0</v>
      </c>
      <c r="AF48" s="63">
        <v>0</v>
      </c>
      <c r="AG48" s="63">
        <v>0</v>
      </c>
      <c r="AH48" s="63">
        <v>2</v>
      </c>
      <c r="AI48" s="63">
        <v>4</v>
      </c>
      <c r="AJ48" s="63">
        <v>0</v>
      </c>
      <c r="AK48" s="63">
        <v>6</v>
      </c>
      <c r="AL48" s="63">
        <v>1</v>
      </c>
      <c r="AM48" s="63">
        <v>5</v>
      </c>
      <c r="AN48" s="63">
        <v>34</v>
      </c>
      <c r="AO48" s="63">
        <v>0</v>
      </c>
      <c r="AP48" s="63">
        <v>8</v>
      </c>
      <c r="AQ48" s="63">
        <v>0</v>
      </c>
      <c r="AR48" s="63">
        <v>5</v>
      </c>
      <c r="AS48" s="63">
        <v>2</v>
      </c>
      <c r="AT48" s="63">
        <v>2</v>
      </c>
      <c r="AU48" s="63">
        <v>3</v>
      </c>
      <c r="AV48" s="63">
        <v>0</v>
      </c>
      <c r="AW48" s="63">
        <v>40</v>
      </c>
      <c r="AX48" s="63">
        <v>8</v>
      </c>
    </row>
    <row r="49" spans="1:50" ht="11.25">
      <c r="A49" s="49" t="s">
        <v>13</v>
      </c>
      <c r="B49" s="50" t="s">
        <v>80</v>
      </c>
      <c r="C49" s="49" t="s">
        <v>13</v>
      </c>
      <c r="D49" s="71">
        <v>358</v>
      </c>
      <c r="E49" s="71">
        <v>136</v>
      </c>
      <c r="F49" s="71">
        <v>0</v>
      </c>
      <c r="G49" s="71">
        <v>0</v>
      </c>
      <c r="H49" s="71">
        <f>F49+G49</f>
        <v>0</v>
      </c>
      <c r="I49" s="71">
        <f>E49-H49</f>
        <v>136</v>
      </c>
      <c r="J49" s="63">
        <v>0</v>
      </c>
      <c r="K49" s="63">
        <v>0</v>
      </c>
      <c r="L49" s="63">
        <v>2</v>
      </c>
      <c r="M49" s="63">
        <v>5</v>
      </c>
      <c r="N49" s="63">
        <v>0</v>
      </c>
      <c r="O49" s="63">
        <v>0</v>
      </c>
      <c r="P49" s="63">
        <v>0</v>
      </c>
      <c r="Q49" s="63">
        <v>0</v>
      </c>
      <c r="R49" s="63">
        <v>1</v>
      </c>
      <c r="S49" s="63">
        <v>0</v>
      </c>
      <c r="T49" s="63">
        <v>0</v>
      </c>
      <c r="U49" s="63">
        <v>0</v>
      </c>
      <c r="V49" s="63">
        <v>4</v>
      </c>
      <c r="W49" s="63">
        <v>0</v>
      </c>
      <c r="X49" s="63">
        <v>0</v>
      </c>
      <c r="Y49" s="63">
        <v>2</v>
      </c>
      <c r="Z49" s="63">
        <v>4</v>
      </c>
      <c r="AA49" s="63">
        <v>33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1</v>
      </c>
      <c r="AH49" s="63">
        <v>1</v>
      </c>
      <c r="AI49" s="63">
        <v>2</v>
      </c>
      <c r="AJ49" s="63">
        <v>1</v>
      </c>
      <c r="AK49" s="63">
        <v>2</v>
      </c>
      <c r="AL49" s="63">
        <v>4</v>
      </c>
      <c r="AM49" s="63">
        <v>1</v>
      </c>
      <c r="AN49" s="63">
        <v>22</v>
      </c>
      <c r="AO49" s="63">
        <v>0</v>
      </c>
      <c r="AP49" s="63">
        <v>4</v>
      </c>
      <c r="AQ49" s="63">
        <v>0</v>
      </c>
      <c r="AR49" s="63">
        <v>3</v>
      </c>
      <c r="AS49" s="63">
        <v>0</v>
      </c>
      <c r="AT49" s="63">
        <v>6</v>
      </c>
      <c r="AU49" s="63">
        <v>4</v>
      </c>
      <c r="AV49" s="63">
        <v>0</v>
      </c>
      <c r="AW49" s="63">
        <v>26</v>
      </c>
      <c r="AX49" s="63">
        <v>1</v>
      </c>
    </row>
    <row r="50" spans="1:50" ht="11.25">
      <c r="A50" s="49" t="s">
        <v>13</v>
      </c>
      <c r="B50" s="50" t="s">
        <v>81</v>
      </c>
      <c r="C50" s="49" t="s">
        <v>13</v>
      </c>
      <c r="D50" s="71">
        <v>355</v>
      </c>
      <c r="E50" s="71">
        <v>168</v>
      </c>
      <c r="F50" s="71">
        <v>2</v>
      </c>
      <c r="G50" s="71">
        <v>0</v>
      </c>
      <c r="H50" s="71">
        <f>F50+G50</f>
        <v>2</v>
      </c>
      <c r="I50" s="71">
        <f>E50-H50</f>
        <v>166</v>
      </c>
      <c r="J50" s="63">
        <v>0</v>
      </c>
      <c r="K50" s="63">
        <v>0</v>
      </c>
      <c r="L50" s="63">
        <v>7</v>
      </c>
      <c r="M50" s="63">
        <v>3</v>
      </c>
      <c r="N50" s="63">
        <v>0</v>
      </c>
      <c r="O50" s="63">
        <v>0</v>
      </c>
      <c r="P50" s="63">
        <v>0</v>
      </c>
      <c r="Q50" s="63">
        <v>2</v>
      </c>
      <c r="R50" s="63">
        <v>0</v>
      </c>
      <c r="S50" s="63">
        <v>0</v>
      </c>
      <c r="T50" s="63">
        <v>0</v>
      </c>
      <c r="U50" s="63">
        <v>0</v>
      </c>
      <c r="V50" s="63">
        <v>8</v>
      </c>
      <c r="W50" s="63">
        <v>0</v>
      </c>
      <c r="X50" s="63">
        <v>0</v>
      </c>
      <c r="Y50" s="63">
        <v>0</v>
      </c>
      <c r="Z50" s="63">
        <v>9</v>
      </c>
      <c r="AA50" s="63">
        <v>15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1</v>
      </c>
      <c r="AH50" s="63">
        <v>1</v>
      </c>
      <c r="AI50" s="63">
        <v>6</v>
      </c>
      <c r="AJ50" s="63">
        <v>0</v>
      </c>
      <c r="AK50" s="63">
        <v>12</v>
      </c>
      <c r="AL50" s="63">
        <v>1</v>
      </c>
      <c r="AM50" s="63">
        <v>1</v>
      </c>
      <c r="AN50" s="63">
        <v>22</v>
      </c>
      <c r="AO50" s="63">
        <v>2</v>
      </c>
      <c r="AP50" s="63">
        <v>4</v>
      </c>
      <c r="AQ50" s="63">
        <v>0</v>
      </c>
      <c r="AR50" s="63">
        <v>15</v>
      </c>
      <c r="AS50" s="63">
        <v>1</v>
      </c>
      <c r="AT50" s="63">
        <v>1</v>
      </c>
      <c r="AU50" s="63">
        <v>3</v>
      </c>
      <c r="AV50" s="63">
        <v>0</v>
      </c>
      <c r="AW50" s="63">
        <v>67</v>
      </c>
      <c r="AX50" s="63">
        <v>0</v>
      </c>
    </row>
    <row r="51" spans="1:50" ht="12" customHeight="1">
      <c r="A51" s="64" t="s">
        <v>118</v>
      </c>
      <c r="B51" s="64"/>
      <c r="C51" s="64"/>
      <c r="D51" s="72">
        <f aca="true" t="shared" si="6" ref="D51:AX51">SUM(D48:D50)</f>
        <v>1063</v>
      </c>
      <c r="E51" s="72">
        <f t="shared" si="6"/>
        <v>492</v>
      </c>
      <c r="F51" s="72">
        <f t="shared" si="6"/>
        <v>5</v>
      </c>
      <c r="G51" s="72">
        <f t="shared" si="6"/>
        <v>2</v>
      </c>
      <c r="H51" s="72">
        <f t="shared" si="6"/>
        <v>7</v>
      </c>
      <c r="I51" s="72">
        <f t="shared" si="6"/>
        <v>485</v>
      </c>
      <c r="J51" s="65">
        <f t="shared" si="6"/>
        <v>0</v>
      </c>
      <c r="K51" s="65">
        <f t="shared" si="6"/>
        <v>1</v>
      </c>
      <c r="L51" s="65">
        <f t="shared" si="6"/>
        <v>12</v>
      </c>
      <c r="M51" s="65">
        <f t="shared" si="6"/>
        <v>13</v>
      </c>
      <c r="N51" s="65">
        <f t="shared" si="6"/>
        <v>0</v>
      </c>
      <c r="O51" s="65">
        <f t="shared" si="6"/>
        <v>0</v>
      </c>
      <c r="P51" s="65">
        <f t="shared" si="6"/>
        <v>0</v>
      </c>
      <c r="Q51" s="65">
        <f t="shared" si="6"/>
        <v>4</v>
      </c>
      <c r="R51" s="65">
        <f t="shared" si="6"/>
        <v>1</v>
      </c>
      <c r="S51" s="65">
        <f t="shared" si="6"/>
        <v>0</v>
      </c>
      <c r="T51" s="65">
        <f t="shared" si="6"/>
        <v>0</v>
      </c>
      <c r="U51" s="65">
        <f t="shared" si="6"/>
        <v>0</v>
      </c>
      <c r="V51" s="65">
        <f t="shared" si="6"/>
        <v>22</v>
      </c>
      <c r="W51" s="65">
        <f t="shared" si="6"/>
        <v>0</v>
      </c>
      <c r="X51" s="65">
        <f t="shared" si="6"/>
        <v>0</v>
      </c>
      <c r="Y51" s="65">
        <f t="shared" si="6"/>
        <v>2</v>
      </c>
      <c r="Z51" s="65">
        <f t="shared" si="6"/>
        <v>40</v>
      </c>
      <c r="AA51" s="65">
        <f t="shared" si="6"/>
        <v>85</v>
      </c>
      <c r="AB51" s="65">
        <f t="shared" si="6"/>
        <v>0</v>
      </c>
      <c r="AC51" s="65">
        <f t="shared" si="6"/>
        <v>1</v>
      </c>
      <c r="AD51" s="65">
        <f t="shared" si="6"/>
        <v>0</v>
      </c>
      <c r="AE51" s="65">
        <f t="shared" si="6"/>
        <v>0</v>
      </c>
      <c r="AF51" s="65">
        <f t="shared" si="6"/>
        <v>0</v>
      </c>
      <c r="AG51" s="65">
        <f t="shared" si="6"/>
        <v>2</v>
      </c>
      <c r="AH51" s="65">
        <f t="shared" si="6"/>
        <v>4</v>
      </c>
      <c r="AI51" s="65">
        <f t="shared" si="6"/>
        <v>12</v>
      </c>
      <c r="AJ51" s="65">
        <f t="shared" si="6"/>
        <v>1</v>
      </c>
      <c r="AK51" s="65">
        <f t="shared" si="6"/>
        <v>20</v>
      </c>
      <c r="AL51" s="65">
        <f t="shared" si="6"/>
        <v>6</v>
      </c>
      <c r="AM51" s="65">
        <f t="shared" si="6"/>
        <v>7</v>
      </c>
      <c r="AN51" s="65">
        <f t="shared" si="6"/>
        <v>78</v>
      </c>
      <c r="AO51" s="65">
        <f t="shared" si="6"/>
        <v>2</v>
      </c>
      <c r="AP51" s="65">
        <f t="shared" si="6"/>
        <v>16</v>
      </c>
      <c r="AQ51" s="65">
        <f t="shared" si="6"/>
        <v>0</v>
      </c>
      <c r="AR51" s="65">
        <f t="shared" si="6"/>
        <v>23</v>
      </c>
      <c r="AS51" s="65">
        <f t="shared" si="6"/>
        <v>3</v>
      </c>
      <c r="AT51" s="65">
        <f t="shared" si="6"/>
        <v>9</v>
      </c>
      <c r="AU51" s="65">
        <f t="shared" si="6"/>
        <v>10</v>
      </c>
      <c r="AV51" s="65">
        <f t="shared" si="6"/>
        <v>0</v>
      </c>
      <c r="AW51" s="65">
        <f t="shared" si="6"/>
        <v>133</v>
      </c>
      <c r="AX51" s="65">
        <f t="shared" si="6"/>
        <v>9</v>
      </c>
    </row>
    <row r="52" spans="1:50" ht="11.25">
      <c r="A52" s="52"/>
      <c r="B52" s="53"/>
      <c r="C52" s="53"/>
      <c r="D52" s="73"/>
      <c r="E52" s="73"/>
      <c r="F52" s="73"/>
      <c r="G52" s="73"/>
      <c r="H52" s="71">
        <f>F52+G52</f>
        <v>0</v>
      </c>
      <c r="I52" s="71">
        <f>E52-H52</f>
        <v>0</v>
      </c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</row>
    <row r="53" spans="1:50" ht="11.25">
      <c r="A53" s="52"/>
      <c r="B53" s="53"/>
      <c r="C53" s="53"/>
      <c r="D53" s="73"/>
      <c r="E53" s="73"/>
      <c r="F53" s="73"/>
      <c r="G53" s="73"/>
      <c r="H53" s="71"/>
      <c r="I53" s="71"/>
      <c r="J53" s="69"/>
      <c r="K53" s="69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</row>
    <row r="54" spans="1:50" ht="11.25">
      <c r="A54" s="49" t="s">
        <v>16</v>
      </c>
      <c r="B54" s="50" t="s">
        <v>82</v>
      </c>
      <c r="C54" s="49" t="s">
        <v>84</v>
      </c>
      <c r="D54" s="71">
        <v>379</v>
      </c>
      <c r="E54" s="71">
        <v>148</v>
      </c>
      <c r="F54" s="71">
        <v>0</v>
      </c>
      <c r="G54" s="71">
        <v>0</v>
      </c>
      <c r="H54" s="71">
        <f>F54+G54</f>
        <v>0</v>
      </c>
      <c r="I54" s="71">
        <f>E54-H54</f>
        <v>148</v>
      </c>
      <c r="J54" s="63">
        <v>6</v>
      </c>
      <c r="K54" s="63">
        <v>0</v>
      </c>
      <c r="L54" s="63">
        <v>0</v>
      </c>
      <c r="M54" s="63">
        <v>1</v>
      </c>
      <c r="N54" s="63">
        <v>1</v>
      </c>
      <c r="O54" s="63">
        <v>2</v>
      </c>
      <c r="P54" s="63">
        <v>2</v>
      </c>
      <c r="Q54" s="63">
        <v>3</v>
      </c>
      <c r="R54" s="63">
        <v>1</v>
      </c>
      <c r="S54" s="63">
        <v>5</v>
      </c>
      <c r="T54" s="63">
        <v>1</v>
      </c>
      <c r="U54" s="63">
        <v>0</v>
      </c>
      <c r="V54" s="63">
        <v>3</v>
      </c>
      <c r="W54" s="63">
        <v>2</v>
      </c>
      <c r="X54" s="63">
        <v>6</v>
      </c>
      <c r="Y54" s="63">
        <v>0</v>
      </c>
      <c r="Z54" s="63">
        <v>0</v>
      </c>
      <c r="AA54" s="63">
        <v>2</v>
      </c>
      <c r="AB54" s="63">
        <v>0</v>
      </c>
      <c r="AC54" s="63">
        <v>1</v>
      </c>
      <c r="AD54" s="63">
        <v>0</v>
      </c>
      <c r="AE54" s="63">
        <v>2</v>
      </c>
      <c r="AF54" s="63">
        <v>0</v>
      </c>
      <c r="AG54" s="63">
        <v>1</v>
      </c>
      <c r="AH54" s="63">
        <v>0</v>
      </c>
      <c r="AI54" s="63">
        <v>0</v>
      </c>
      <c r="AJ54" s="63">
        <v>0</v>
      </c>
      <c r="AK54" s="63">
        <v>36</v>
      </c>
      <c r="AL54" s="63">
        <v>0</v>
      </c>
      <c r="AM54" s="63">
        <v>2</v>
      </c>
      <c r="AN54" s="63">
        <v>0</v>
      </c>
      <c r="AO54" s="63">
        <v>18</v>
      </c>
      <c r="AP54" s="63">
        <v>0</v>
      </c>
      <c r="AQ54" s="63">
        <v>0</v>
      </c>
      <c r="AR54" s="63">
        <v>0</v>
      </c>
      <c r="AS54" s="63">
        <v>4</v>
      </c>
      <c r="AT54" s="63">
        <v>1</v>
      </c>
      <c r="AU54" s="63">
        <v>0</v>
      </c>
      <c r="AV54" s="63">
        <v>0</v>
      </c>
      <c r="AW54" s="63">
        <v>13</v>
      </c>
      <c r="AX54" s="63">
        <v>2</v>
      </c>
    </row>
    <row r="55" spans="1:50" ht="11.25">
      <c r="A55" s="49" t="s">
        <v>16</v>
      </c>
      <c r="B55" s="50" t="s">
        <v>83</v>
      </c>
      <c r="C55" s="49" t="s">
        <v>84</v>
      </c>
      <c r="D55" s="71">
        <v>392</v>
      </c>
      <c r="E55" s="71">
        <v>144</v>
      </c>
      <c r="F55" s="71">
        <v>1</v>
      </c>
      <c r="G55" s="71">
        <v>0</v>
      </c>
      <c r="H55" s="71">
        <f>F55+G55</f>
        <v>1</v>
      </c>
      <c r="I55" s="71">
        <f>E55-H55</f>
        <v>143</v>
      </c>
      <c r="J55" s="63">
        <v>2</v>
      </c>
      <c r="K55" s="63">
        <v>2</v>
      </c>
      <c r="L55" s="63">
        <v>3</v>
      </c>
      <c r="M55" s="63">
        <v>1</v>
      </c>
      <c r="N55" s="63">
        <v>0</v>
      </c>
      <c r="O55" s="63">
        <v>0</v>
      </c>
      <c r="P55" s="63">
        <v>8</v>
      </c>
      <c r="Q55" s="63">
        <v>2</v>
      </c>
      <c r="R55" s="63">
        <v>1</v>
      </c>
      <c r="S55" s="63">
        <v>2</v>
      </c>
      <c r="T55" s="63">
        <v>0</v>
      </c>
      <c r="U55" s="63">
        <v>0</v>
      </c>
      <c r="V55" s="63">
        <v>0</v>
      </c>
      <c r="W55" s="63">
        <v>1</v>
      </c>
      <c r="X55" s="63">
        <v>12</v>
      </c>
      <c r="Y55" s="63">
        <v>1</v>
      </c>
      <c r="Z55" s="63">
        <v>0</v>
      </c>
      <c r="AA55" s="63">
        <v>1</v>
      </c>
      <c r="AB55" s="63">
        <v>0</v>
      </c>
      <c r="AC55" s="63">
        <v>1</v>
      </c>
      <c r="AD55" s="63">
        <v>2</v>
      </c>
      <c r="AE55" s="63">
        <v>3</v>
      </c>
      <c r="AF55" s="63">
        <v>0</v>
      </c>
      <c r="AG55" s="63">
        <v>0</v>
      </c>
      <c r="AH55" s="63">
        <v>0</v>
      </c>
      <c r="AI55" s="63">
        <v>7</v>
      </c>
      <c r="AJ55" s="63">
        <v>0</v>
      </c>
      <c r="AK55" s="63">
        <v>49</v>
      </c>
      <c r="AL55" s="63">
        <v>0</v>
      </c>
      <c r="AM55" s="63">
        <v>11</v>
      </c>
      <c r="AN55" s="63">
        <v>8</v>
      </c>
      <c r="AO55" s="63">
        <v>13</v>
      </c>
      <c r="AP55" s="63">
        <v>0</v>
      </c>
      <c r="AQ55" s="63">
        <v>1</v>
      </c>
      <c r="AR55" s="63">
        <v>1</v>
      </c>
      <c r="AS55" s="63">
        <v>0</v>
      </c>
      <c r="AT55" s="63">
        <v>0</v>
      </c>
      <c r="AU55" s="63">
        <v>5</v>
      </c>
      <c r="AV55" s="63">
        <v>0</v>
      </c>
      <c r="AW55" s="63">
        <v>3</v>
      </c>
      <c r="AX55" s="63">
        <v>0</v>
      </c>
    </row>
    <row r="56" spans="1:50" ht="12" customHeight="1">
      <c r="A56" s="64" t="s">
        <v>118</v>
      </c>
      <c r="B56" s="64"/>
      <c r="C56" s="64"/>
      <c r="D56" s="72">
        <f aca="true" t="shared" si="7" ref="D56:AX56">SUM(D54:D55)</f>
        <v>771</v>
      </c>
      <c r="E56" s="72">
        <f t="shared" si="7"/>
        <v>292</v>
      </c>
      <c r="F56" s="72">
        <f t="shared" si="7"/>
        <v>1</v>
      </c>
      <c r="G56" s="72">
        <f t="shared" si="7"/>
        <v>0</v>
      </c>
      <c r="H56" s="72">
        <f t="shared" si="7"/>
        <v>1</v>
      </c>
      <c r="I56" s="72">
        <f t="shared" si="7"/>
        <v>291</v>
      </c>
      <c r="J56" s="65">
        <f t="shared" si="7"/>
        <v>8</v>
      </c>
      <c r="K56" s="65">
        <f t="shared" si="7"/>
        <v>2</v>
      </c>
      <c r="L56" s="65">
        <f t="shared" si="7"/>
        <v>3</v>
      </c>
      <c r="M56" s="65">
        <f t="shared" si="7"/>
        <v>2</v>
      </c>
      <c r="N56" s="65">
        <f t="shared" si="7"/>
        <v>1</v>
      </c>
      <c r="O56" s="65">
        <f t="shared" si="7"/>
        <v>2</v>
      </c>
      <c r="P56" s="65">
        <f t="shared" si="7"/>
        <v>10</v>
      </c>
      <c r="Q56" s="65">
        <f t="shared" si="7"/>
        <v>5</v>
      </c>
      <c r="R56" s="65">
        <f t="shared" si="7"/>
        <v>2</v>
      </c>
      <c r="S56" s="65">
        <f t="shared" si="7"/>
        <v>7</v>
      </c>
      <c r="T56" s="65">
        <f t="shared" si="7"/>
        <v>1</v>
      </c>
      <c r="U56" s="65">
        <f t="shared" si="7"/>
        <v>0</v>
      </c>
      <c r="V56" s="65">
        <f t="shared" si="7"/>
        <v>3</v>
      </c>
      <c r="W56" s="65">
        <f t="shared" si="7"/>
        <v>3</v>
      </c>
      <c r="X56" s="65">
        <f t="shared" si="7"/>
        <v>18</v>
      </c>
      <c r="Y56" s="65">
        <f t="shared" si="7"/>
        <v>1</v>
      </c>
      <c r="Z56" s="65">
        <f t="shared" si="7"/>
        <v>0</v>
      </c>
      <c r="AA56" s="65">
        <f t="shared" si="7"/>
        <v>3</v>
      </c>
      <c r="AB56" s="65">
        <f t="shared" si="7"/>
        <v>0</v>
      </c>
      <c r="AC56" s="65">
        <f t="shared" si="7"/>
        <v>2</v>
      </c>
      <c r="AD56" s="65">
        <f t="shared" si="7"/>
        <v>2</v>
      </c>
      <c r="AE56" s="65">
        <f t="shared" si="7"/>
        <v>5</v>
      </c>
      <c r="AF56" s="65">
        <f t="shared" si="7"/>
        <v>0</v>
      </c>
      <c r="AG56" s="65">
        <f t="shared" si="7"/>
        <v>1</v>
      </c>
      <c r="AH56" s="65">
        <f t="shared" si="7"/>
        <v>0</v>
      </c>
      <c r="AI56" s="65">
        <f t="shared" si="7"/>
        <v>7</v>
      </c>
      <c r="AJ56" s="65">
        <f t="shared" si="7"/>
        <v>0</v>
      </c>
      <c r="AK56" s="65">
        <f t="shared" si="7"/>
        <v>85</v>
      </c>
      <c r="AL56" s="65">
        <f t="shared" si="7"/>
        <v>0</v>
      </c>
      <c r="AM56" s="65">
        <f t="shared" si="7"/>
        <v>13</v>
      </c>
      <c r="AN56" s="65">
        <f t="shared" si="7"/>
        <v>8</v>
      </c>
      <c r="AO56" s="65">
        <f t="shared" si="7"/>
        <v>31</v>
      </c>
      <c r="AP56" s="65">
        <f t="shared" si="7"/>
        <v>0</v>
      </c>
      <c r="AQ56" s="65">
        <f t="shared" si="7"/>
        <v>1</v>
      </c>
      <c r="AR56" s="65">
        <f t="shared" si="7"/>
        <v>1</v>
      </c>
      <c r="AS56" s="65">
        <f t="shared" si="7"/>
        <v>4</v>
      </c>
      <c r="AT56" s="65">
        <f t="shared" si="7"/>
        <v>1</v>
      </c>
      <c r="AU56" s="65">
        <f t="shared" si="7"/>
        <v>5</v>
      </c>
      <c r="AV56" s="65">
        <f t="shared" si="7"/>
        <v>0</v>
      </c>
      <c r="AW56" s="65">
        <f t="shared" si="7"/>
        <v>16</v>
      </c>
      <c r="AX56" s="65">
        <f t="shared" si="7"/>
        <v>2</v>
      </c>
    </row>
    <row r="57" spans="1:50" ht="11.25">
      <c r="A57" s="52"/>
      <c r="B57" s="53"/>
      <c r="C57" s="53"/>
      <c r="D57" s="73"/>
      <c r="E57" s="73"/>
      <c r="F57" s="73"/>
      <c r="G57" s="73"/>
      <c r="H57" s="73"/>
      <c r="I57" s="73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</row>
    <row r="58" spans="1:50" ht="11.25">
      <c r="A58" s="64" t="s">
        <v>121</v>
      </c>
      <c r="B58" s="64"/>
      <c r="C58" s="64"/>
      <c r="D58" s="73">
        <f aca="true" t="shared" si="8" ref="D58:AX58">D56+D51+D45+D19</f>
        <v>14397</v>
      </c>
      <c r="E58" s="73">
        <f t="shared" si="8"/>
        <v>6921</v>
      </c>
      <c r="F58" s="73">
        <f t="shared" si="8"/>
        <v>92</v>
      </c>
      <c r="G58" s="73">
        <f t="shared" si="8"/>
        <v>74</v>
      </c>
      <c r="H58" s="73">
        <f t="shared" si="8"/>
        <v>166</v>
      </c>
      <c r="I58" s="73">
        <f t="shared" si="8"/>
        <v>6755</v>
      </c>
      <c r="J58" s="54">
        <f t="shared" si="8"/>
        <v>437</v>
      </c>
      <c r="K58" s="54">
        <f t="shared" si="8"/>
        <v>222</v>
      </c>
      <c r="L58" s="54">
        <f t="shared" si="8"/>
        <v>488</v>
      </c>
      <c r="M58" s="54">
        <f t="shared" si="8"/>
        <v>284</v>
      </c>
      <c r="N58" s="54">
        <f t="shared" si="8"/>
        <v>213</v>
      </c>
      <c r="O58" s="54">
        <f t="shared" si="8"/>
        <v>250</v>
      </c>
      <c r="P58" s="54">
        <f t="shared" si="8"/>
        <v>440</v>
      </c>
      <c r="Q58" s="54">
        <f t="shared" si="8"/>
        <v>352</v>
      </c>
      <c r="R58" s="54">
        <f t="shared" si="8"/>
        <v>272</v>
      </c>
      <c r="S58" s="54">
        <f t="shared" si="8"/>
        <v>260</v>
      </c>
      <c r="T58" s="54">
        <f t="shared" si="8"/>
        <v>88</v>
      </c>
      <c r="U58" s="54">
        <f t="shared" si="8"/>
        <v>42</v>
      </c>
      <c r="V58" s="54">
        <f t="shared" si="8"/>
        <v>411</v>
      </c>
      <c r="W58" s="54">
        <f t="shared" si="8"/>
        <v>125</v>
      </c>
      <c r="X58" s="54">
        <f t="shared" si="8"/>
        <v>26</v>
      </c>
      <c r="Y58" s="54">
        <f t="shared" si="8"/>
        <v>205</v>
      </c>
      <c r="Z58" s="54">
        <f t="shared" si="8"/>
        <v>72</v>
      </c>
      <c r="AA58" s="54">
        <f t="shared" si="8"/>
        <v>281</v>
      </c>
      <c r="AB58" s="54">
        <f t="shared" si="8"/>
        <v>199</v>
      </c>
      <c r="AC58" s="54">
        <f t="shared" si="8"/>
        <v>502</v>
      </c>
      <c r="AD58" s="54">
        <f t="shared" si="8"/>
        <v>278</v>
      </c>
      <c r="AE58" s="54">
        <f t="shared" si="8"/>
        <v>377</v>
      </c>
      <c r="AF58" s="54">
        <f t="shared" si="8"/>
        <v>133</v>
      </c>
      <c r="AG58" s="54">
        <f t="shared" si="8"/>
        <v>317</v>
      </c>
      <c r="AH58" s="54">
        <f t="shared" si="8"/>
        <v>99</v>
      </c>
      <c r="AI58" s="54">
        <f t="shared" si="8"/>
        <v>223</v>
      </c>
      <c r="AJ58" s="54">
        <f t="shared" si="8"/>
        <v>94</v>
      </c>
      <c r="AK58" s="54">
        <f t="shared" si="8"/>
        <v>287</v>
      </c>
      <c r="AL58" s="54">
        <f t="shared" si="8"/>
        <v>308</v>
      </c>
      <c r="AM58" s="54">
        <f t="shared" si="8"/>
        <v>614</v>
      </c>
      <c r="AN58" s="54">
        <f t="shared" si="8"/>
        <v>135</v>
      </c>
      <c r="AO58" s="54">
        <f t="shared" si="8"/>
        <v>56</v>
      </c>
      <c r="AP58" s="54">
        <f t="shared" si="8"/>
        <v>292</v>
      </c>
      <c r="AQ58" s="54">
        <f t="shared" si="8"/>
        <v>392</v>
      </c>
      <c r="AR58" s="54">
        <f t="shared" si="8"/>
        <v>493</v>
      </c>
      <c r="AS58" s="54">
        <f t="shared" si="8"/>
        <v>272</v>
      </c>
      <c r="AT58" s="54">
        <f t="shared" si="8"/>
        <v>240</v>
      </c>
      <c r="AU58" s="54">
        <f t="shared" si="8"/>
        <v>402</v>
      </c>
      <c r="AV58" s="54">
        <f t="shared" si="8"/>
        <v>60</v>
      </c>
      <c r="AW58" s="54">
        <f t="shared" si="8"/>
        <v>361</v>
      </c>
      <c r="AX58" s="54">
        <f t="shared" si="8"/>
        <v>312</v>
      </c>
    </row>
    <row r="60" spans="10:11" ht="10.5" customHeight="1">
      <c r="J60" s="44"/>
      <c r="K60" s="44"/>
    </row>
  </sheetData>
  <printOptions gridLines="1"/>
  <pageMargins left="0.15748031496062992" right="0.15748031496062992" top="0.3937007874015748" bottom="0.3937007874015748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2011-10-11T05:47:51Z</cp:lastPrinted>
  <dcterms:created xsi:type="dcterms:W3CDTF">2011-10-02T08:45:38Z</dcterms:created>
  <dcterms:modified xsi:type="dcterms:W3CDTF">2011-10-11T06:56:38Z</dcterms:modified>
  <cp:category/>
  <cp:version/>
  <cp:contentType/>
  <cp:contentStatus/>
</cp:coreProperties>
</file>